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Sheet1" sheetId="1" r:id="rId1"/>
  </sheets>
  <definedNames>
    <definedName name="_xlnm._FilterDatabase" localSheetId="0" hidden="1">Sheet1!$B$3:$P$47</definedName>
  </definedNames>
  <calcPr calcId="144525"/>
</workbook>
</file>

<file path=xl/sharedStrings.xml><?xml version="1.0" encoding="utf-8"?>
<sst xmlns="http://schemas.openxmlformats.org/spreadsheetml/2006/main" count="148" uniqueCount="139">
  <si>
    <t>安徽中澳科技职业学院2022至2023年综合素质测评表</t>
  </si>
  <si>
    <t xml:space="preserve"> 系部：管理系         班级：2022级电子商务一班            专业：电子商务              辅导员：宋瑞琪</t>
  </si>
  <si>
    <t>序号</t>
  </si>
  <si>
    <t>学号</t>
  </si>
  <si>
    <t>姓名</t>
  </si>
  <si>
    <t>德育分数</t>
  </si>
  <si>
    <t>智育分数</t>
  </si>
  <si>
    <t>身心素质分数</t>
  </si>
  <si>
    <t>能力分数</t>
  </si>
  <si>
    <t>综合分数</t>
  </si>
  <si>
    <t>综合排名</t>
  </si>
  <si>
    <t>减分标注（*）</t>
  </si>
  <si>
    <t>成绩基准分</t>
  </si>
  <si>
    <t>加减</t>
  </si>
  <si>
    <t>课程</t>
  </si>
  <si>
    <t>基准分</t>
  </si>
  <si>
    <t>80成绩分</t>
  </si>
  <si>
    <t>分值</t>
  </si>
  <si>
    <t>小计</t>
  </si>
  <si>
    <t>平均值</t>
  </si>
  <si>
    <t>平均分</t>
  </si>
  <si>
    <t>80分</t>
  </si>
  <si>
    <t>分数</t>
  </si>
  <si>
    <t>1</t>
  </si>
  <si>
    <t>202201030141</t>
  </si>
  <si>
    <t>张增胜</t>
  </si>
  <si>
    <t>2</t>
  </si>
  <si>
    <t>202201030104</t>
  </si>
  <si>
    <t>陈子寒</t>
  </si>
  <si>
    <t>3</t>
  </si>
  <si>
    <t>202201030115</t>
  </si>
  <si>
    <t>刘佳伟</t>
  </si>
  <si>
    <t>4</t>
  </si>
  <si>
    <t>202201030108</t>
  </si>
  <si>
    <t>杜政政</t>
  </si>
  <si>
    <t>5</t>
  </si>
  <si>
    <t>202201030106</t>
  </si>
  <si>
    <t>邓海莹</t>
  </si>
  <si>
    <t>6</t>
  </si>
  <si>
    <t>202201030123</t>
  </si>
  <si>
    <t>涂梦怡</t>
  </si>
  <si>
    <t>7</t>
  </si>
  <si>
    <t>202201030131</t>
  </si>
  <si>
    <t>吴颖婷</t>
  </si>
  <si>
    <t>8</t>
  </si>
  <si>
    <t>202201030105</t>
  </si>
  <si>
    <t>谌明扬</t>
  </si>
  <si>
    <t>9</t>
  </si>
  <si>
    <t>202201030134</t>
  </si>
  <si>
    <t>杨晨曦</t>
  </si>
  <si>
    <t>10</t>
  </si>
  <si>
    <t>202201030125</t>
  </si>
  <si>
    <t>王婷</t>
  </si>
  <si>
    <t>11</t>
  </si>
  <si>
    <t>202201030122</t>
  </si>
  <si>
    <t>谈思雨</t>
  </si>
  <si>
    <t>12</t>
  </si>
  <si>
    <t>202201030118</t>
  </si>
  <si>
    <t>孟松怡</t>
  </si>
  <si>
    <t>13</t>
  </si>
  <si>
    <t>202201030121</t>
  </si>
  <si>
    <t>宋迪妮</t>
  </si>
  <si>
    <t>14</t>
  </si>
  <si>
    <t>202201030107</t>
  </si>
  <si>
    <t>丁纤纤</t>
  </si>
  <si>
    <t>15</t>
  </si>
  <si>
    <t>202201030143</t>
  </si>
  <si>
    <t>朱历阳</t>
  </si>
  <si>
    <t>16</t>
  </si>
  <si>
    <t>202201030101</t>
  </si>
  <si>
    <t>班晓蕾</t>
  </si>
  <si>
    <t>17</t>
  </si>
  <si>
    <t>202201030120</t>
  </si>
  <si>
    <t>邵思雨</t>
  </si>
  <si>
    <t>18</t>
  </si>
  <si>
    <t>202201030124</t>
  </si>
  <si>
    <t>王健</t>
  </si>
  <si>
    <t>19</t>
  </si>
  <si>
    <t>202201030128</t>
  </si>
  <si>
    <t>魏彤</t>
  </si>
  <si>
    <t>20</t>
  </si>
  <si>
    <t>202201030136</t>
  </si>
  <si>
    <t>杨开放</t>
  </si>
  <si>
    <t>21</t>
  </si>
  <si>
    <t>202201030110</t>
  </si>
  <si>
    <t>高显显</t>
  </si>
  <si>
    <t>22</t>
  </si>
  <si>
    <t>202201030130</t>
  </si>
  <si>
    <t>吴迪</t>
  </si>
  <si>
    <t>23</t>
  </si>
  <si>
    <t>202201030142</t>
  </si>
  <si>
    <t>周敏</t>
  </si>
  <si>
    <t>24</t>
  </si>
  <si>
    <t>202201030138</t>
  </si>
  <si>
    <t>张鹏</t>
  </si>
  <si>
    <t>25</t>
  </si>
  <si>
    <t>202201030114</t>
  </si>
  <si>
    <t>何致远</t>
  </si>
  <si>
    <t>26</t>
  </si>
  <si>
    <t>202201030119</t>
  </si>
  <si>
    <t>倪军</t>
  </si>
  <si>
    <t>27</t>
  </si>
  <si>
    <t>202201030139</t>
  </si>
  <si>
    <t>张世文</t>
  </si>
  <si>
    <t>28</t>
  </si>
  <si>
    <t>202201030129</t>
  </si>
  <si>
    <t>文见增</t>
  </si>
  <si>
    <t>29</t>
  </si>
  <si>
    <t>202201030126</t>
  </si>
  <si>
    <t>王裕贤</t>
  </si>
  <si>
    <t>30</t>
  </si>
  <si>
    <t>202201030135</t>
  </si>
  <si>
    <t>杨金昌</t>
  </si>
  <si>
    <t>31</t>
  </si>
  <si>
    <t>202201030111</t>
  </si>
  <si>
    <t>桂梓航</t>
  </si>
  <si>
    <t>32</t>
  </si>
  <si>
    <t>202201080123</t>
  </si>
  <si>
    <t>魏莉莉</t>
  </si>
  <si>
    <t>33</t>
  </si>
  <si>
    <t>202201060124</t>
  </si>
  <si>
    <t>王倩</t>
  </si>
  <si>
    <t>34</t>
  </si>
  <si>
    <t>202201030113</t>
  </si>
  <si>
    <t>郭子强</t>
  </si>
  <si>
    <t>35</t>
  </si>
  <si>
    <t>202201030112</t>
  </si>
  <si>
    <t>郭学威</t>
  </si>
  <si>
    <t>36</t>
  </si>
  <si>
    <t>202201030109</t>
  </si>
  <si>
    <t>冯智浩</t>
  </si>
  <si>
    <t>37</t>
  </si>
  <si>
    <t>202201030127</t>
  </si>
  <si>
    <t>王真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</si>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</sst>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4">
    <font>
      <sz val="11"/>
      <color theme="1"/>
      <name val="等线"/>
      <charset val="134"/>
      <scheme val="minor"/>
    </font>
    <font>
      <sz val="16"/>
      <color theme="1"/>
      <name val="宋体"/>
      <charset val="134"/>
    </font>
    <font>
      <sz val="12"/>
      <color theme="1"/>
      <name val="宋体"/>
      <charset val="134"/>
    </font>
    <font>
      <sz val="9"/>
      <color indexed="8"/>
      <name val="SimSun"/>
      <charset val="134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15" borderId="13" applyNumberFormat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19" fillId="16" borderId="14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176" fontId="0" fillId="2" borderId="6" xfId="0" applyNumberFormat="1" applyFill="1" applyBorder="1">
      <alignment vertical="center"/>
    </xf>
    <xf numFmtId="0" fontId="0" fillId="2" borderId="6" xfId="0" applyFill="1" applyBorder="1">
      <alignment vertical="center"/>
    </xf>
    <xf numFmtId="177" fontId="0" fillId="2" borderId="6" xfId="0" applyNumberFormat="1" applyFill="1" applyBorder="1">
      <alignment vertical="center"/>
    </xf>
    <xf numFmtId="49" fontId="0" fillId="3" borderId="6" xfId="0" applyNumberForma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176" fontId="0" fillId="3" borderId="6" xfId="0" applyNumberFormat="1" applyFill="1" applyBorder="1">
      <alignment vertical="center"/>
    </xf>
    <xf numFmtId="0" fontId="0" fillId="3" borderId="6" xfId="0" applyFill="1" applyBorder="1">
      <alignment vertical="center"/>
    </xf>
    <xf numFmtId="177" fontId="0" fillId="3" borderId="6" xfId="0" applyNumberFormat="1" applyFill="1" applyBorder="1">
      <alignment vertical="center"/>
    </xf>
    <xf numFmtId="49" fontId="0" fillId="4" borderId="6" xfId="0" applyNumberForma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176" fontId="0" fillId="4" borderId="6" xfId="0" applyNumberFormat="1" applyFill="1" applyBorder="1">
      <alignment vertical="center"/>
    </xf>
    <xf numFmtId="0" fontId="0" fillId="4" borderId="6" xfId="0" applyFill="1" applyBorder="1">
      <alignment vertical="center"/>
    </xf>
    <xf numFmtId="177" fontId="0" fillId="4" borderId="6" xfId="0" applyNumberFormat="1" applyFill="1" applyBorder="1">
      <alignment vertical="center"/>
    </xf>
    <xf numFmtId="49" fontId="0" fillId="0" borderId="6" xfId="0" applyNumberFormat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 wrapText="1"/>
    </xf>
    <xf numFmtId="176" fontId="0" fillId="0" borderId="6" xfId="0" applyNumberFormat="1" applyBorder="1">
      <alignment vertical="center"/>
    </xf>
    <xf numFmtId="0" fontId="0" fillId="0" borderId="6" xfId="0" applyBorder="1">
      <alignment vertical="center"/>
    </xf>
    <xf numFmtId="177" fontId="0" fillId="0" borderId="6" xfId="0" applyNumberFormat="1" applyBorder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/>
    </xf>
    <xf numFmtId="49" fontId="4" fillId="0" borderId="6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6" xfId="0" applyNumberFormat="1" applyFill="1" applyBorder="1">
      <alignment vertical="center"/>
    </xf>
    <xf numFmtId="176" fontId="0" fillId="2" borderId="6" xfId="0" applyNumberFormat="1" applyFill="1" applyBorder="1" applyAlignment="1">
      <alignment horizontal="center" vertical="center"/>
    </xf>
    <xf numFmtId="0" fontId="0" fillId="3" borderId="6" xfId="0" applyNumberFormat="1" applyFill="1" applyBorder="1">
      <alignment vertical="center"/>
    </xf>
    <xf numFmtId="176" fontId="0" fillId="3" borderId="6" xfId="0" applyNumberFormat="1" applyFill="1" applyBorder="1" applyAlignment="1">
      <alignment horizontal="center" vertical="center"/>
    </xf>
    <xf numFmtId="0" fontId="0" fillId="4" borderId="6" xfId="0" applyNumberFormat="1" applyFill="1" applyBorder="1">
      <alignment vertical="center"/>
    </xf>
    <xf numFmtId="176" fontId="0" fillId="4" borderId="6" xfId="0" applyNumberFormat="1" applyFill="1" applyBorder="1" applyAlignment="1">
      <alignment horizontal="center" vertical="center"/>
    </xf>
    <xf numFmtId="0" fontId="0" fillId="0" borderId="6" xfId="0" applyNumberFormat="1" applyBorder="1">
      <alignment vertical="center"/>
    </xf>
    <xf numFmtId="176" fontId="0" fillId="0" borderId="6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4</xdr:col>
      <xdr:colOff>163085</xdr:colOff>
      <xdr:row>3</xdr:row>
      <xdr:rowOff>205740</xdr:rowOff>
    </xdr:from>
    <xdr:ext cx="385555" cy="92398"/>
    <xdr:sp>
      <xdr:nvSpPr>
        <xdr:cNvPr id="2" name="文本框 1"/>
        <xdr:cNvSpPr txBox="1"/>
      </xdr:nvSpPr>
      <xdr:spPr>
        <a:xfrm>
          <a:off x="2340610" y="1046480"/>
          <a:ext cx="386080" cy="92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5"/>
  <sheetViews>
    <sheetView tabSelected="1" zoomScale="145" zoomScaleNormal="145" topLeftCell="A2" workbookViewId="0">
      <selection activeCell="C14" sqref="C14:Q14"/>
    </sheetView>
  </sheetViews>
  <sheetFormatPr defaultColWidth="9" defaultRowHeight="13.8"/>
  <cols>
    <col min="1" max="1" width="4" customWidth="1"/>
    <col min="2" max="2" width="13" customWidth="1"/>
    <col min="3" max="3" width="7.87962962962963" customWidth="1"/>
    <col min="4" max="4" width="6.87962962962963" customWidth="1"/>
    <col min="5" max="5" width="4.44444444444444" style="1" customWidth="1"/>
    <col min="6" max="6" width="6.55555555555556" customWidth="1"/>
    <col min="7" max="7" width="7.21296296296296" customWidth="1"/>
    <col min="8" max="8" width="5" customWidth="1"/>
    <col min="9" max="9" width="5.62962962962963" customWidth="1"/>
    <col min="10" max="10" width="6.87962962962963" customWidth="1"/>
    <col min="11" max="11" width="5.66666666666667" customWidth="1"/>
    <col min="12" max="12" width="7.21296296296296" customWidth="1"/>
    <col min="13" max="14" width="6.66666666666667" customWidth="1"/>
    <col min="15" max="15" width="8" customWidth="1"/>
    <col min="16" max="16" width="9.25" customWidth="1"/>
    <col min="17" max="17" width="3.87962962962963" customWidth="1"/>
    <col min="18" max="18" width="5.87962962962963" customWidth="1"/>
  </cols>
  <sheetData>
    <row r="1" ht="26.4" customHeight="1" spans="1:18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52"/>
    </row>
    <row r="2" ht="26" customHeight="1" spans="1:18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3"/>
    </row>
    <row r="3" spans="1:18">
      <c r="A3" s="6" t="s">
        <v>2</v>
      </c>
      <c r="B3" s="6" t="s">
        <v>3</v>
      </c>
      <c r="C3" s="6" t="s">
        <v>4</v>
      </c>
      <c r="D3" s="7" t="s">
        <v>5</v>
      </c>
      <c r="E3" s="8"/>
      <c r="F3" s="9"/>
      <c r="G3" s="7" t="s">
        <v>6</v>
      </c>
      <c r="H3" s="8"/>
      <c r="I3" s="9"/>
      <c r="J3" s="7" t="s">
        <v>7</v>
      </c>
      <c r="K3" s="8"/>
      <c r="L3" s="9"/>
      <c r="M3" s="7" t="s">
        <v>8</v>
      </c>
      <c r="N3" s="8"/>
      <c r="O3" s="9"/>
      <c r="P3" s="40" t="s">
        <v>9</v>
      </c>
      <c r="Q3" s="40" t="s">
        <v>10</v>
      </c>
      <c r="R3" s="40" t="s">
        <v>11</v>
      </c>
    </row>
    <row r="4" ht="43.8" customHeight="1" spans="1:18">
      <c r="A4" s="10"/>
      <c r="B4" s="10"/>
      <c r="C4" s="10"/>
      <c r="D4" s="11" t="s">
        <v>12</v>
      </c>
      <c r="E4" s="11" t="s">
        <v>13</v>
      </c>
      <c r="F4" s="12">
        <v>0.2</v>
      </c>
      <c r="G4" s="11" t="s">
        <v>14</v>
      </c>
      <c r="H4" s="11" t="s">
        <v>13</v>
      </c>
      <c r="I4" s="12">
        <v>0.5</v>
      </c>
      <c r="J4" s="11" t="s">
        <v>15</v>
      </c>
      <c r="K4" s="11" t="s">
        <v>13</v>
      </c>
      <c r="L4" s="41">
        <v>0.15</v>
      </c>
      <c r="M4" s="11" t="s">
        <v>15</v>
      </c>
      <c r="N4" s="11" t="s">
        <v>13</v>
      </c>
      <c r="O4" s="12">
        <v>0.15</v>
      </c>
      <c r="P4" s="42"/>
      <c r="Q4" s="42"/>
      <c r="R4" s="42"/>
    </row>
    <row r="5" ht="46.8" customHeight="1" spans="1:18">
      <c r="A5" s="13"/>
      <c r="B5" s="13"/>
      <c r="C5" s="13"/>
      <c r="D5" s="11" t="s">
        <v>16</v>
      </c>
      <c r="E5" s="14" t="s">
        <v>17</v>
      </c>
      <c r="F5" s="11" t="s">
        <v>18</v>
      </c>
      <c r="G5" s="11" t="s">
        <v>19</v>
      </c>
      <c r="H5" s="11" t="s">
        <v>17</v>
      </c>
      <c r="I5" s="11" t="s">
        <v>18</v>
      </c>
      <c r="J5" s="11" t="s">
        <v>20</v>
      </c>
      <c r="K5" s="11" t="s">
        <v>17</v>
      </c>
      <c r="L5" s="11" t="s">
        <v>18</v>
      </c>
      <c r="M5" s="11" t="s">
        <v>21</v>
      </c>
      <c r="N5" s="11" t="s">
        <v>22</v>
      </c>
      <c r="O5" s="11" t="s">
        <v>18</v>
      </c>
      <c r="P5" s="43"/>
      <c r="Q5" s="43"/>
      <c r="R5" s="43"/>
    </row>
    <row r="6" spans="1:18">
      <c r="A6" s="15" t="s">
        <v>23</v>
      </c>
      <c r="B6" s="16" t="s">
        <v>24</v>
      </c>
      <c r="C6" s="16" t="s">
        <v>25</v>
      </c>
      <c r="D6" s="17">
        <v>88.18625</v>
      </c>
      <c r="E6" s="18"/>
      <c r="F6" s="18">
        <f t="shared" ref="F6:F47" si="0">SUM(D6,E6)*0.2</f>
        <v>17.63725</v>
      </c>
      <c r="G6" s="19">
        <v>80.214</v>
      </c>
      <c r="H6" s="17"/>
      <c r="I6" s="17">
        <f t="shared" ref="I6:I47" si="1">SUM(G6,H6)*0.5</f>
        <v>40.107</v>
      </c>
      <c r="J6" s="44">
        <v>92.702</v>
      </c>
      <c r="K6" s="17">
        <v>6</v>
      </c>
      <c r="L6" s="17">
        <f t="shared" ref="L6:L47" si="2">SUM(J6,K6)*0.15</f>
        <v>14.8053</v>
      </c>
      <c r="M6" s="45">
        <v>80</v>
      </c>
      <c r="N6" s="17">
        <v>103</v>
      </c>
      <c r="O6" s="18">
        <f t="shared" ref="O6:O47" si="3">SUM(M6,N6)*0.15</f>
        <v>27.45</v>
      </c>
      <c r="P6" s="19">
        <f t="shared" ref="P6:P47" si="4">SUM(F6,I6,L6,O6)</f>
        <v>99.99955</v>
      </c>
      <c r="Q6" s="18">
        <v>1</v>
      </c>
      <c r="R6" s="14"/>
    </row>
    <row r="7" spans="1:18">
      <c r="A7" s="20" t="s">
        <v>26</v>
      </c>
      <c r="B7" s="21" t="s">
        <v>27</v>
      </c>
      <c r="C7" s="21" t="s">
        <v>28</v>
      </c>
      <c r="D7" s="22">
        <v>88.91375</v>
      </c>
      <c r="E7" s="23">
        <v>3</v>
      </c>
      <c r="F7" s="23">
        <f t="shared" si="0"/>
        <v>18.38275</v>
      </c>
      <c r="G7" s="24">
        <v>88.72</v>
      </c>
      <c r="H7" s="22"/>
      <c r="I7" s="22">
        <f t="shared" si="1"/>
        <v>44.36</v>
      </c>
      <c r="J7" s="46">
        <v>91.0866666666667</v>
      </c>
      <c r="K7" s="22">
        <v>4</v>
      </c>
      <c r="L7" s="22">
        <f t="shared" si="2"/>
        <v>14.263</v>
      </c>
      <c r="M7" s="47">
        <v>80</v>
      </c>
      <c r="N7" s="22">
        <v>49</v>
      </c>
      <c r="O7" s="23">
        <f t="shared" si="3"/>
        <v>19.35</v>
      </c>
      <c r="P7" s="24">
        <f t="shared" si="4"/>
        <v>96.35575</v>
      </c>
      <c r="Q7" s="23">
        <v>2</v>
      </c>
      <c r="R7" s="14"/>
    </row>
    <row r="8" spans="1:18">
      <c r="A8" s="20" t="s">
        <v>29</v>
      </c>
      <c r="B8" s="21" t="s">
        <v>30</v>
      </c>
      <c r="C8" s="21" t="s">
        <v>31</v>
      </c>
      <c r="D8" s="22">
        <v>87.23625</v>
      </c>
      <c r="E8" s="23"/>
      <c r="F8" s="23">
        <f t="shared" si="0"/>
        <v>17.44725</v>
      </c>
      <c r="G8" s="24">
        <v>79.646</v>
      </c>
      <c r="H8" s="22"/>
      <c r="I8" s="22">
        <f t="shared" si="1"/>
        <v>39.823</v>
      </c>
      <c r="J8" s="46">
        <v>91.5473333333333</v>
      </c>
      <c r="K8" s="22">
        <v>10</v>
      </c>
      <c r="L8" s="22">
        <f t="shared" si="2"/>
        <v>15.2321</v>
      </c>
      <c r="M8" s="47">
        <v>80</v>
      </c>
      <c r="N8" s="22">
        <v>73</v>
      </c>
      <c r="O8" s="23">
        <f t="shared" si="3"/>
        <v>22.95</v>
      </c>
      <c r="P8" s="24">
        <f t="shared" si="4"/>
        <v>95.45235</v>
      </c>
      <c r="Q8" s="23">
        <v>3</v>
      </c>
      <c r="R8" s="14"/>
    </row>
    <row r="9" spans="1:18">
      <c r="A9" s="20" t="s">
        <v>32</v>
      </c>
      <c r="B9" s="21" t="s">
        <v>33</v>
      </c>
      <c r="C9" s="21" t="s">
        <v>34</v>
      </c>
      <c r="D9" s="22">
        <v>84.803125</v>
      </c>
      <c r="E9" s="23">
        <v>3</v>
      </c>
      <c r="F9" s="23">
        <f t="shared" si="0"/>
        <v>17.560625</v>
      </c>
      <c r="G9" s="24">
        <v>85.416</v>
      </c>
      <c r="H9" s="22"/>
      <c r="I9" s="22">
        <f t="shared" si="1"/>
        <v>42.708</v>
      </c>
      <c r="J9" s="46">
        <v>93.1426666666667</v>
      </c>
      <c r="K9" s="22">
        <v>10</v>
      </c>
      <c r="L9" s="22">
        <f t="shared" si="2"/>
        <v>15.4714</v>
      </c>
      <c r="M9" s="47">
        <v>80</v>
      </c>
      <c r="N9" s="22">
        <v>51</v>
      </c>
      <c r="O9" s="23">
        <f t="shared" si="3"/>
        <v>19.65</v>
      </c>
      <c r="P9" s="24">
        <f t="shared" si="4"/>
        <v>95.390025</v>
      </c>
      <c r="Q9" s="23">
        <v>4</v>
      </c>
      <c r="R9" s="14"/>
    </row>
    <row r="10" spans="1:18">
      <c r="A10" s="25" t="s">
        <v>35</v>
      </c>
      <c r="B10" s="26" t="s">
        <v>36</v>
      </c>
      <c r="C10" s="26" t="s">
        <v>37</v>
      </c>
      <c r="D10" s="27">
        <v>91.36625</v>
      </c>
      <c r="E10" s="28"/>
      <c r="F10" s="28">
        <f t="shared" si="0"/>
        <v>18.27325</v>
      </c>
      <c r="G10" s="29">
        <v>89.564</v>
      </c>
      <c r="H10" s="27"/>
      <c r="I10" s="27">
        <f t="shared" si="1"/>
        <v>44.782</v>
      </c>
      <c r="J10" s="48">
        <v>92.565</v>
      </c>
      <c r="K10" s="27">
        <v>5</v>
      </c>
      <c r="L10" s="27">
        <f t="shared" si="2"/>
        <v>14.63475</v>
      </c>
      <c r="M10" s="49">
        <v>80</v>
      </c>
      <c r="N10" s="27">
        <v>34</v>
      </c>
      <c r="O10" s="28">
        <f t="shared" si="3"/>
        <v>17.1</v>
      </c>
      <c r="P10" s="29">
        <f t="shared" si="4"/>
        <v>94.79</v>
      </c>
      <c r="Q10" s="28">
        <v>5</v>
      </c>
      <c r="R10" s="14"/>
    </row>
    <row r="11" spans="1:18">
      <c r="A11" s="25" t="s">
        <v>38</v>
      </c>
      <c r="B11" s="26" t="s">
        <v>39</v>
      </c>
      <c r="C11" s="26" t="s">
        <v>40</v>
      </c>
      <c r="D11" s="27">
        <v>89.044375</v>
      </c>
      <c r="E11" s="28"/>
      <c r="F11" s="28">
        <f t="shared" si="0"/>
        <v>17.808875</v>
      </c>
      <c r="G11" s="29">
        <v>88.178</v>
      </c>
      <c r="H11" s="27"/>
      <c r="I11" s="27">
        <f t="shared" si="1"/>
        <v>44.089</v>
      </c>
      <c r="J11" s="48">
        <v>91.3726666666667</v>
      </c>
      <c r="K11" s="27">
        <v>5</v>
      </c>
      <c r="L11" s="27">
        <f t="shared" si="2"/>
        <v>14.4559</v>
      </c>
      <c r="M11" s="49">
        <v>80</v>
      </c>
      <c r="N11" s="27">
        <v>37</v>
      </c>
      <c r="O11" s="28">
        <f t="shared" si="3"/>
        <v>17.55</v>
      </c>
      <c r="P11" s="29">
        <f t="shared" si="4"/>
        <v>93.903775</v>
      </c>
      <c r="Q11" s="28">
        <v>6</v>
      </c>
      <c r="R11" s="14"/>
    </row>
    <row r="12" spans="1:18">
      <c r="A12" s="25" t="s">
        <v>41</v>
      </c>
      <c r="B12" s="26" t="s">
        <v>42</v>
      </c>
      <c r="C12" s="26" t="s">
        <v>43</v>
      </c>
      <c r="D12" s="27">
        <v>87.38875</v>
      </c>
      <c r="E12" s="28"/>
      <c r="F12" s="28">
        <f t="shared" si="0"/>
        <v>17.47775</v>
      </c>
      <c r="G12" s="29">
        <v>88.574</v>
      </c>
      <c r="H12" s="27"/>
      <c r="I12" s="27">
        <f t="shared" si="1"/>
        <v>44.287</v>
      </c>
      <c r="J12" s="48">
        <v>91.8493333333333</v>
      </c>
      <c r="K12" s="27">
        <v>5</v>
      </c>
      <c r="L12" s="27">
        <f t="shared" si="2"/>
        <v>14.5274</v>
      </c>
      <c r="M12" s="49">
        <v>80</v>
      </c>
      <c r="N12" s="27">
        <v>35</v>
      </c>
      <c r="O12" s="28">
        <f t="shared" si="3"/>
        <v>17.25</v>
      </c>
      <c r="P12" s="29">
        <f t="shared" si="4"/>
        <v>93.54215</v>
      </c>
      <c r="Q12" s="28">
        <v>7</v>
      </c>
      <c r="R12" s="14"/>
    </row>
    <row r="13" spans="1:18">
      <c r="A13" s="25" t="s">
        <v>44</v>
      </c>
      <c r="B13" s="26" t="s">
        <v>45</v>
      </c>
      <c r="C13" s="26" t="s">
        <v>46</v>
      </c>
      <c r="D13" s="27">
        <v>82.288125</v>
      </c>
      <c r="E13" s="28">
        <v>3</v>
      </c>
      <c r="F13" s="28">
        <f t="shared" si="0"/>
        <v>17.057625</v>
      </c>
      <c r="G13" s="29">
        <v>79.968</v>
      </c>
      <c r="H13" s="27"/>
      <c r="I13" s="27">
        <f t="shared" si="1"/>
        <v>39.984</v>
      </c>
      <c r="J13" s="48">
        <v>87.2206666666667</v>
      </c>
      <c r="K13" s="27">
        <v>7</v>
      </c>
      <c r="L13" s="27">
        <f t="shared" si="2"/>
        <v>14.1331</v>
      </c>
      <c r="M13" s="49">
        <v>80</v>
      </c>
      <c r="N13" s="27">
        <v>65</v>
      </c>
      <c r="O13" s="28">
        <f t="shared" si="3"/>
        <v>21.75</v>
      </c>
      <c r="P13" s="29">
        <f t="shared" si="4"/>
        <v>92.924725</v>
      </c>
      <c r="Q13" s="28">
        <v>8</v>
      </c>
      <c r="R13" s="14"/>
    </row>
    <row r="14" spans="1:18">
      <c r="A14" s="25" t="s">
        <v>47</v>
      </c>
      <c r="B14" s="26" t="s">
        <v>48</v>
      </c>
      <c r="C14" s="26" t="s">
        <v>49</v>
      </c>
      <c r="D14" s="27">
        <v>88.729375</v>
      </c>
      <c r="E14" s="28"/>
      <c r="F14" s="28">
        <f t="shared" si="0"/>
        <v>17.745875</v>
      </c>
      <c r="G14" s="29">
        <v>85.572</v>
      </c>
      <c r="H14" s="27"/>
      <c r="I14" s="27">
        <f t="shared" si="1"/>
        <v>42.786</v>
      </c>
      <c r="J14" s="48">
        <v>88.4426666666667</v>
      </c>
      <c r="K14" s="27">
        <v>6</v>
      </c>
      <c r="L14" s="27">
        <f t="shared" si="2"/>
        <v>14.1664</v>
      </c>
      <c r="M14" s="49">
        <v>80</v>
      </c>
      <c r="N14" s="27">
        <v>41</v>
      </c>
      <c r="O14" s="28">
        <f t="shared" si="3"/>
        <v>18.15</v>
      </c>
      <c r="P14" s="29">
        <f t="shared" si="4"/>
        <v>92.848275</v>
      </c>
      <c r="Q14" s="28">
        <v>9</v>
      </c>
      <c r="R14" s="14"/>
    </row>
    <row r="15" spans="1:18">
      <c r="A15" s="25" t="s">
        <v>50</v>
      </c>
      <c r="B15" s="26" t="s">
        <v>51</v>
      </c>
      <c r="C15" s="26" t="s">
        <v>52</v>
      </c>
      <c r="D15" s="27">
        <v>89.38625</v>
      </c>
      <c r="E15" s="28"/>
      <c r="F15" s="28">
        <f t="shared" si="0"/>
        <v>17.87725</v>
      </c>
      <c r="G15" s="29">
        <v>85.744</v>
      </c>
      <c r="H15" s="27"/>
      <c r="I15" s="27">
        <f t="shared" si="1"/>
        <v>42.872</v>
      </c>
      <c r="J15" s="48">
        <v>90.606</v>
      </c>
      <c r="K15" s="27">
        <v>5</v>
      </c>
      <c r="L15" s="27">
        <f t="shared" si="2"/>
        <v>14.3409</v>
      </c>
      <c r="M15" s="49">
        <v>80</v>
      </c>
      <c r="N15" s="27">
        <v>33</v>
      </c>
      <c r="O15" s="28">
        <f t="shared" si="3"/>
        <v>16.95</v>
      </c>
      <c r="P15" s="29">
        <f t="shared" si="4"/>
        <v>92.04015</v>
      </c>
      <c r="Q15" s="28">
        <v>10</v>
      </c>
      <c r="R15" s="14"/>
    </row>
    <row r="16" spans="1:18">
      <c r="A16" s="25" t="s">
        <v>53</v>
      </c>
      <c r="B16" s="26" t="s">
        <v>54</v>
      </c>
      <c r="C16" s="26" t="s">
        <v>55</v>
      </c>
      <c r="D16" s="27">
        <v>87.92875</v>
      </c>
      <c r="E16" s="28"/>
      <c r="F16" s="28">
        <f t="shared" si="0"/>
        <v>17.58575</v>
      </c>
      <c r="G16" s="29">
        <v>85.924</v>
      </c>
      <c r="H16" s="27"/>
      <c r="I16" s="27">
        <f t="shared" si="1"/>
        <v>42.962</v>
      </c>
      <c r="J16" s="48">
        <v>91.1096666666667</v>
      </c>
      <c r="K16" s="27">
        <v>5</v>
      </c>
      <c r="L16" s="27">
        <f t="shared" si="2"/>
        <v>14.41645</v>
      </c>
      <c r="M16" s="49">
        <v>80</v>
      </c>
      <c r="N16" s="27">
        <v>32</v>
      </c>
      <c r="O16" s="28">
        <f t="shared" si="3"/>
        <v>16.8</v>
      </c>
      <c r="P16" s="29">
        <f t="shared" si="4"/>
        <v>91.7642</v>
      </c>
      <c r="Q16" s="28">
        <v>11</v>
      </c>
      <c r="R16" s="14"/>
    </row>
    <row r="17" spans="1:18">
      <c r="A17" s="25" t="s">
        <v>56</v>
      </c>
      <c r="B17" s="26" t="s">
        <v>57</v>
      </c>
      <c r="C17" s="26" t="s">
        <v>58</v>
      </c>
      <c r="D17" s="27">
        <v>86</v>
      </c>
      <c r="E17" s="28"/>
      <c r="F17" s="28">
        <f t="shared" si="0"/>
        <v>17.2</v>
      </c>
      <c r="G17" s="29">
        <v>87.122</v>
      </c>
      <c r="H17" s="27"/>
      <c r="I17" s="27">
        <f t="shared" si="1"/>
        <v>43.561</v>
      </c>
      <c r="J17" s="48">
        <v>89.824</v>
      </c>
      <c r="K17" s="27">
        <v>4</v>
      </c>
      <c r="L17" s="27">
        <f t="shared" si="2"/>
        <v>14.0736</v>
      </c>
      <c r="M17" s="49">
        <v>80</v>
      </c>
      <c r="N17" s="27">
        <v>30</v>
      </c>
      <c r="O17" s="28">
        <f t="shared" si="3"/>
        <v>16.5</v>
      </c>
      <c r="P17" s="29">
        <f t="shared" si="4"/>
        <v>91.3346</v>
      </c>
      <c r="Q17" s="28">
        <v>12</v>
      </c>
      <c r="R17" s="14"/>
    </row>
    <row r="18" spans="1:18">
      <c r="A18" s="30" t="s">
        <v>59</v>
      </c>
      <c r="B18" s="31" t="s">
        <v>60</v>
      </c>
      <c r="C18" s="31" t="s">
        <v>61</v>
      </c>
      <c r="D18" s="32">
        <v>88.263125</v>
      </c>
      <c r="E18" s="33"/>
      <c r="F18" s="33">
        <f t="shared" si="0"/>
        <v>17.652625</v>
      </c>
      <c r="G18" s="34">
        <v>83.924</v>
      </c>
      <c r="H18" s="32"/>
      <c r="I18" s="32">
        <f t="shared" si="1"/>
        <v>41.962</v>
      </c>
      <c r="J18" s="50">
        <v>92.5416666666667</v>
      </c>
      <c r="K18" s="32">
        <v>5</v>
      </c>
      <c r="L18" s="32">
        <f t="shared" si="2"/>
        <v>14.63125</v>
      </c>
      <c r="M18" s="51">
        <v>80</v>
      </c>
      <c r="N18" s="32">
        <v>33</v>
      </c>
      <c r="O18" s="33">
        <f t="shared" si="3"/>
        <v>16.95</v>
      </c>
      <c r="P18" s="34">
        <f t="shared" si="4"/>
        <v>91.195875</v>
      </c>
      <c r="Q18" s="33">
        <v>13</v>
      </c>
      <c r="R18" s="14"/>
    </row>
    <row r="19" spans="1:18">
      <c r="A19" s="30" t="s">
        <v>62</v>
      </c>
      <c r="B19" s="35" t="s">
        <v>63</v>
      </c>
      <c r="C19" s="35" t="s">
        <v>64</v>
      </c>
      <c r="D19" s="32">
        <v>86.98</v>
      </c>
      <c r="E19" s="33"/>
      <c r="F19" s="33">
        <f t="shared" si="0"/>
        <v>17.396</v>
      </c>
      <c r="G19" s="34">
        <v>84.774</v>
      </c>
      <c r="H19" s="32"/>
      <c r="I19" s="32">
        <f t="shared" si="1"/>
        <v>42.387</v>
      </c>
      <c r="J19" s="50">
        <v>89.8526666666667</v>
      </c>
      <c r="K19" s="32">
        <v>4</v>
      </c>
      <c r="L19" s="32">
        <f t="shared" si="2"/>
        <v>14.0779</v>
      </c>
      <c r="M19" s="51">
        <v>80</v>
      </c>
      <c r="N19" s="32">
        <v>34</v>
      </c>
      <c r="O19" s="33">
        <f t="shared" si="3"/>
        <v>17.1</v>
      </c>
      <c r="P19" s="34">
        <f t="shared" si="4"/>
        <v>90.9609</v>
      </c>
      <c r="Q19" s="33">
        <v>14</v>
      </c>
      <c r="R19" s="14"/>
    </row>
    <row r="20" spans="1:18">
      <c r="A20" s="30" t="s">
        <v>65</v>
      </c>
      <c r="B20" s="31" t="s">
        <v>66</v>
      </c>
      <c r="C20" s="31" t="s">
        <v>67</v>
      </c>
      <c r="D20" s="32">
        <v>88.81625</v>
      </c>
      <c r="E20" s="33"/>
      <c r="F20" s="33">
        <f t="shared" si="0"/>
        <v>17.76325</v>
      </c>
      <c r="G20" s="34">
        <v>82.006</v>
      </c>
      <c r="H20" s="32"/>
      <c r="I20" s="32">
        <f t="shared" si="1"/>
        <v>41.003</v>
      </c>
      <c r="J20" s="50">
        <v>88.794</v>
      </c>
      <c r="K20" s="32">
        <v>8</v>
      </c>
      <c r="L20" s="32">
        <f t="shared" si="2"/>
        <v>14.5191</v>
      </c>
      <c r="M20" s="51">
        <v>80</v>
      </c>
      <c r="N20" s="32">
        <v>33</v>
      </c>
      <c r="O20" s="33">
        <f t="shared" si="3"/>
        <v>16.95</v>
      </c>
      <c r="P20" s="34">
        <f t="shared" si="4"/>
        <v>90.23535</v>
      </c>
      <c r="Q20" s="33">
        <v>15</v>
      </c>
      <c r="R20" s="14"/>
    </row>
    <row r="21" spans="1:18">
      <c r="A21" s="30" t="s">
        <v>68</v>
      </c>
      <c r="B21" s="35" t="s">
        <v>69</v>
      </c>
      <c r="C21" s="35" t="s">
        <v>70</v>
      </c>
      <c r="D21" s="32">
        <v>86.458125</v>
      </c>
      <c r="E21" s="33"/>
      <c r="F21" s="33">
        <f t="shared" si="0"/>
        <v>17.291625</v>
      </c>
      <c r="G21" s="34">
        <v>84.644</v>
      </c>
      <c r="H21" s="32"/>
      <c r="I21" s="32">
        <f t="shared" si="1"/>
        <v>42.322</v>
      </c>
      <c r="J21" s="50">
        <v>88.8343333333333</v>
      </c>
      <c r="K21" s="32">
        <v>4</v>
      </c>
      <c r="L21" s="32">
        <f t="shared" si="2"/>
        <v>13.92515</v>
      </c>
      <c r="M21" s="51">
        <v>80</v>
      </c>
      <c r="N21" s="32">
        <v>26</v>
      </c>
      <c r="O21" s="33">
        <f t="shared" si="3"/>
        <v>15.9</v>
      </c>
      <c r="P21" s="34">
        <f t="shared" si="4"/>
        <v>89.438775</v>
      </c>
      <c r="Q21" s="33">
        <v>16</v>
      </c>
      <c r="R21" s="14"/>
    </row>
    <row r="22" spans="1:18">
      <c r="A22" s="30" t="s">
        <v>71</v>
      </c>
      <c r="B22" s="35" t="s">
        <v>72</v>
      </c>
      <c r="C22" s="35" t="s">
        <v>73</v>
      </c>
      <c r="D22" s="32">
        <v>85.32</v>
      </c>
      <c r="E22" s="33"/>
      <c r="F22" s="33">
        <f t="shared" si="0"/>
        <v>17.064</v>
      </c>
      <c r="G22" s="34">
        <v>82.67</v>
      </c>
      <c r="H22" s="32"/>
      <c r="I22" s="32">
        <f t="shared" si="1"/>
        <v>41.335</v>
      </c>
      <c r="J22" s="50">
        <v>92.2116666666667</v>
      </c>
      <c r="K22" s="32">
        <v>4</v>
      </c>
      <c r="L22" s="32">
        <f t="shared" si="2"/>
        <v>14.43175</v>
      </c>
      <c r="M22" s="51">
        <v>80</v>
      </c>
      <c r="N22" s="32">
        <v>30</v>
      </c>
      <c r="O22" s="33">
        <f t="shared" si="3"/>
        <v>16.5</v>
      </c>
      <c r="P22" s="34">
        <f t="shared" si="4"/>
        <v>89.33075</v>
      </c>
      <c r="Q22" s="33">
        <v>17</v>
      </c>
      <c r="R22" s="14"/>
    </row>
    <row r="23" spans="1:18">
      <c r="A23" s="30" t="s">
        <v>74</v>
      </c>
      <c r="B23" s="35" t="s">
        <v>75</v>
      </c>
      <c r="C23" s="35" t="s">
        <v>76</v>
      </c>
      <c r="D23" s="32">
        <v>83.368125</v>
      </c>
      <c r="E23" s="33"/>
      <c r="F23" s="33">
        <f t="shared" si="0"/>
        <v>16.673625</v>
      </c>
      <c r="G23" s="34">
        <v>82.35</v>
      </c>
      <c r="H23" s="32"/>
      <c r="I23" s="32">
        <f t="shared" si="1"/>
        <v>41.175</v>
      </c>
      <c r="J23" s="50">
        <v>90.98</v>
      </c>
      <c r="K23" s="32">
        <v>4</v>
      </c>
      <c r="L23" s="32">
        <f t="shared" si="2"/>
        <v>14.247</v>
      </c>
      <c r="M23" s="51">
        <v>80</v>
      </c>
      <c r="N23" s="32">
        <v>30</v>
      </c>
      <c r="O23" s="33">
        <f t="shared" si="3"/>
        <v>16.5</v>
      </c>
      <c r="P23" s="34">
        <f t="shared" si="4"/>
        <v>88.595625</v>
      </c>
      <c r="Q23" s="33">
        <v>18</v>
      </c>
      <c r="R23" s="14"/>
    </row>
    <row r="24" spans="1:18">
      <c r="A24" s="30" t="s">
        <v>77</v>
      </c>
      <c r="B24" s="35" t="s">
        <v>78</v>
      </c>
      <c r="C24" s="35" t="s">
        <v>79</v>
      </c>
      <c r="D24" s="32">
        <v>87.510625</v>
      </c>
      <c r="E24" s="33"/>
      <c r="F24" s="33">
        <f t="shared" si="0"/>
        <v>17.502125</v>
      </c>
      <c r="G24" s="34">
        <v>81.244</v>
      </c>
      <c r="H24" s="32"/>
      <c r="I24" s="32">
        <f t="shared" si="1"/>
        <v>40.622</v>
      </c>
      <c r="J24" s="50">
        <v>90.4653333333333</v>
      </c>
      <c r="K24" s="32">
        <v>4</v>
      </c>
      <c r="L24" s="32">
        <f t="shared" si="2"/>
        <v>14.1698</v>
      </c>
      <c r="M24" s="51">
        <v>80</v>
      </c>
      <c r="N24" s="32">
        <v>27</v>
      </c>
      <c r="O24" s="33">
        <f t="shared" si="3"/>
        <v>16.05</v>
      </c>
      <c r="P24" s="34">
        <f t="shared" si="4"/>
        <v>88.343925</v>
      </c>
      <c r="Q24" s="33">
        <v>19</v>
      </c>
      <c r="R24" s="14"/>
    </row>
    <row r="25" spans="1:18">
      <c r="A25" s="30" t="s">
        <v>80</v>
      </c>
      <c r="B25" s="35" t="s">
        <v>81</v>
      </c>
      <c r="C25" s="35" t="s">
        <v>82</v>
      </c>
      <c r="D25" s="32">
        <v>84.555625</v>
      </c>
      <c r="E25" s="33"/>
      <c r="F25" s="33">
        <f t="shared" si="0"/>
        <v>16.911125</v>
      </c>
      <c r="G25" s="34">
        <v>76.962</v>
      </c>
      <c r="H25" s="32"/>
      <c r="I25" s="32">
        <f t="shared" si="1"/>
        <v>38.481</v>
      </c>
      <c r="J25" s="50">
        <v>85.1716666666667</v>
      </c>
      <c r="K25" s="32">
        <v>13</v>
      </c>
      <c r="L25" s="32">
        <f t="shared" si="2"/>
        <v>14.72575</v>
      </c>
      <c r="M25" s="51">
        <v>80</v>
      </c>
      <c r="N25" s="32">
        <v>32</v>
      </c>
      <c r="O25" s="33">
        <f t="shared" si="3"/>
        <v>16.8</v>
      </c>
      <c r="P25" s="34">
        <f t="shared" si="4"/>
        <v>86.917875</v>
      </c>
      <c r="Q25" s="33">
        <v>20</v>
      </c>
      <c r="R25" s="14"/>
    </row>
    <row r="26" spans="1:18">
      <c r="A26" s="30" t="s">
        <v>83</v>
      </c>
      <c r="B26" s="31" t="s">
        <v>84</v>
      </c>
      <c r="C26" s="31" t="s">
        <v>85</v>
      </c>
      <c r="D26" s="32">
        <v>86.661875</v>
      </c>
      <c r="E26" s="33"/>
      <c r="F26" s="33">
        <f t="shared" si="0"/>
        <v>17.332375</v>
      </c>
      <c r="G26" s="34">
        <v>79.72</v>
      </c>
      <c r="H26" s="32"/>
      <c r="I26" s="32">
        <f t="shared" si="1"/>
        <v>39.86</v>
      </c>
      <c r="J26" s="50">
        <v>90.1476666666667</v>
      </c>
      <c r="K26" s="32">
        <v>4</v>
      </c>
      <c r="L26" s="32">
        <f t="shared" si="2"/>
        <v>14.12215</v>
      </c>
      <c r="M26" s="51">
        <v>80</v>
      </c>
      <c r="N26" s="32">
        <v>22</v>
      </c>
      <c r="O26" s="33">
        <f t="shared" si="3"/>
        <v>15.3</v>
      </c>
      <c r="P26" s="34">
        <f t="shared" si="4"/>
        <v>86.614525</v>
      </c>
      <c r="Q26" s="33">
        <v>21</v>
      </c>
      <c r="R26" s="14"/>
    </row>
    <row r="27" spans="1:18">
      <c r="A27" s="30" t="s">
        <v>86</v>
      </c>
      <c r="B27" s="35" t="s">
        <v>87</v>
      </c>
      <c r="C27" s="35" t="s">
        <v>88</v>
      </c>
      <c r="D27" s="32">
        <v>83.716875</v>
      </c>
      <c r="E27" s="33"/>
      <c r="F27" s="33">
        <f t="shared" si="0"/>
        <v>16.743375</v>
      </c>
      <c r="G27" s="34">
        <v>77.128</v>
      </c>
      <c r="H27" s="32"/>
      <c r="I27" s="32">
        <f t="shared" si="1"/>
        <v>38.564</v>
      </c>
      <c r="J27" s="50">
        <v>89.4623333333333</v>
      </c>
      <c r="K27" s="32">
        <v>4</v>
      </c>
      <c r="L27" s="32">
        <f t="shared" si="2"/>
        <v>14.01935</v>
      </c>
      <c r="M27" s="51">
        <v>80</v>
      </c>
      <c r="N27" s="32">
        <v>28</v>
      </c>
      <c r="O27" s="33">
        <f t="shared" si="3"/>
        <v>16.2</v>
      </c>
      <c r="P27" s="34">
        <f t="shared" si="4"/>
        <v>85.526725</v>
      </c>
      <c r="Q27" s="33">
        <v>22</v>
      </c>
      <c r="R27" s="14"/>
    </row>
    <row r="28" spans="1:18">
      <c r="A28" s="30" t="s">
        <v>89</v>
      </c>
      <c r="B28" s="35" t="s">
        <v>90</v>
      </c>
      <c r="C28" s="35" t="s">
        <v>91</v>
      </c>
      <c r="D28" s="32">
        <v>82.25</v>
      </c>
      <c r="E28" s="33"/>
      <c r="F28" s="33">
        <f t="shared" si="0"/>
        <v>16.45</v>
      </c>
      <c r="G28" s="34">
        <v>84.692</v>
      </c>
      <c r="H28" s="32"/>
      <c r="I28" s="32">
        <f t="shared" si="1"/>
        <v>42.346</v>
      </c>
      <c r="J28" s="50">
        <v>89.1536666666667</v>
      </c>
      <c r="K28" s="32"/>
      <c r="L28" s="32">
        <f t="shared" si="2"/>
        <v>13.37305</v>
      </c>
      <c r="M28" s="51">
        <v>80</v>
      </c>
      <c r="N28" s="32"/>
      <c r="O28" s="33">
        <f t="shared" si="3"/>
        <v>12</v>
      </c>
      <c r="P28" s="34">
        <f t="shared" si="4"/>
        <v>84.16905</v>
      </c>
      <c r="Q28" s="33">
        <v>23</v>
      </c>
      <c r="R28" s="14"/>
    </row>
    <row r="29" spans="1:18">
      <c r="A29" s="30" t="s">
        <v>92</v>
      </c>
      <c r="B29" s="31" t="s">
        <v>93</v>
      </c>
      <c r="C29" s="31" t="s">
        <v>94</v>
      </c>
      <c r="D29" s="32">
        <v>82.12625</v>
      </c>
      <c r="E29" s="33"/>
      <c r="F29" s="33">
        <f t="shared" si="0"/>
        <v>16.42525</v>
      </c>
      <c r="G29" s="34">
        <v>81.186</v>
      </c>
      <c r="H29" s="32"/>
      <c r="I29" s="32">
        <f t="shared" si="1"/>
        <v>40.593</v>
      </c>
      <c r="J29" s="50">
        <v>91.5393333333333</v>
      </c>
      <c r="K29" s="32"/>
      <c r="L29" s="32">
        <f t="shared" si="2"/>
        <v>13.7309</v>
      </c>
      <c r="M29" s="51">
        <v>80</v>
      </c>
      <c r="N29" s="32"/>
      <c r="O29" s="33">
        <f t="shared" si="3"/>
        <v>12</v>
      </c>
      <c r="P29" s="34">
        <f t="shared" si="4"/>
        <v>82.74915</v>
      </c>
      <c r="Q29" s="33">
        <v>24</v>
      </c>
      <c r="R29" s="14"/>
    </row>
    <row r="30" spans="1:18">
      <c r="A30" s="30" t="s">
        <v>95</v>
      </c>
      <c r="B30" s="31" t="s">
        <v>96</v>
      </c>
      <c r="C30" s="31" t="s">
        <v>97</v>
      </c>
      <c r="D30" s="32">
        <v>87.536875</v>
      </c>
      <c r="E30" s="33"/>
      <c r="F30" s="33">
        <f t="shared" si="0"/>
        <v>17.507375</v>
      </c>
      <c r="G30" s="34">
        <v>76.94</v>
      </c>
      <c r="H30" s="32"/>
      <c r="I30" s="32">
        <f t="shared" si="1"/>
        <v>38.47</v>
      </c>
      <c r="J30" s="50">
        <v>89.8886666666667</v>
      </c>
      <c r="K30" s="32"/>
      <c r="L30" s="32">
        <f t="shared" si="2"/>
        <v>13.4833</v>
      </c>
      <c r="M30" s="51">
        <v>80</v>
      </c>
      <c r="N30" s="32"/>
      <c r="O30" s="33">
        <f t="shared" si="3"/>
        <v>12</v>
      </c>
      <c r="P30" s="34">
        <f t="shared" si="4"/>
        <v>81.460675</v>
      </c>
      <c r="Q30" s="33">
        <v>25</v>
      </c>
      <c r="R30" s="14"/>
    </row>
    <row r="31" spans="1:18">
      <c r="A31" s="30" t="s">
        <v>98</v>
      </c>
      <c r="B31" s="31" t="s">
        <v>99</v>
      </c>
      <c r="C31" s="31" t="s">
        <v>100</v>
      </c>
      <c r="D31" s="32">
        <v>82.55375</v>
      </c>
      <c r="E31" s="33"/>
      <c r="F31" s="33">
        <f t="shared" si="0"/>
        <v>16.51075</v>
      </c>
      <c r="G31" s="34">
        <v>76.9</v>
      </c>
      <c r="H31" s="32"/>
      <c r="I31" s="32">
        <f t="shared" si="1"/>
        <v>38.45</v>
      </c>
      <c r="J31" s="50">
        <v>89.3013333333333</v>
      </c>
      <c r="K31" s="32"/>
      <c r="L31" s="32">
        <f t="shared" si="2"/>
        <v>13.3952</v>
      </c>
      <c r="M31" s="51">
        <v>80</v>
      </c>
      <c r="N31" s="32"/>
      <c r="O31" s="33">
        <f t="shared" si="3"/>
        <v>12</v>
      </c>
      <c r="P31" s="34">
        <f t="shared" si="4"/>
        <v>80.35595</v>
      </c>
      <c r="Q31" s="33">
        <v>26</v>
      </c>
      <c r="R31" s="14"/>
    </row>
    <row r="32" spans="1:18">
      <c r="A32" s="30" t="s">
        <v>101</v>
      </c>
      <c r="B32" s="35" t="s">
        <v>102</v>
      </c>
      <c r="C32" s="35" t="s">
        <v>103</v>
      </c>
      <c r="D32" s="32">
        <v>80.74375</v>
      </c>
      <c r="E32" s="33"/>
      <c r="F32" s="33">
        <f t="shared" si="0"/>
        <v>16.14875</v>
      </c>
      <c r="G32" s="34">
        <v>81.22</v>
      </c>
      <c r="H32" s="32"/>
      <c r="I32" s="32">
        <f t="shared" si="1"/>
        <v>40.61</v>
      </c>
      <c r="J32" s="50">
        <v>76.5916666666667</v>
      </c>
      <c r="K32" s="32"/>
      <c r="L32" s="32">
        <f t="shared" si="2"/>
        <v>11.48875</v>
      </c>
      <c r="M32" s="51">
        <v>80</v>
      </c>
      <c r="N32" s="32"/>
      <c r="O32" s="33">
        <f t="shared" si="3"/>
        <v>12</v>
      </c>
      <c r="P32" s="34">
        <f t="shared" si="4"/>
        <v>80.2475</v>
      </c>
      <c r="Q32" s="33">
        <v>27</v>
      </c>
      <c r="R32" s="14"/>
    </row>
    <row r="33" spans="1:18">
      <c r="A33" s="30" t="s">
        <v>104</v>
      </c>
      <c r="B33" s="31" t="s">
        <v>105</v>
      </c>
      <c r="C33" s="31" t="s">
        <v>106</v>
      </c>
      <c r="D33" s="32">
        <v>73.044375</v>
      </c>
      <c r="E33" s="33"/>
      <c r="F33" s="33">
        <f t="shared" si="0"/>
        <v>14.608875</v>
      </c>
      <c r="G33" s="34">
        <v>76.526</v>
      </c>
      <c r="H33" s="32"/>
      <c r="I33" s="32">
        <f t="shared" si="1"/>
        <v>38.263</v>
      </c>
      <c r="J33" s="50">
        <v>85.0003333333333</v>
      </c>
      <c r="K33" s="32"/>
      <c r="L33" s="32">
        <f t="shared" si="2"/>
        <v>12.75005</v>
      </c>
      <c r="M33" s="51">
        <v>80</v>
      </c>
      <c r="N33" s="32"/>
      <c r="O33" s="33">
        <f t="shared" si="3"/>
        <v>12</v>
      </c>
      <c r="P33" s="34">
        <f t="shared" si="4"/>
        <v>77.621925</v>
      </c>
      <c r="Q33" s="33">
        <v>28</v>
      </c>
      <c r="R33" s="14"/>
    </row>
    <row r="34" spans="1:18">
      <c r="A34" s="30" t="s">
        <v>107</v>
      </c>
      <c r="B34" s="35" t="s">
        <v>108</v>
      </c>
      <c r="C34" s="35" t="s">
        <v>109</v>
      </c>
      <c r="D34" s="32">
        <v>81.578125</v>
      </c>
      <c r="E34" s="33"/>
      <c r="F34" s="33">
        <f t="shared" si="0"/>
        <v>16.315625</v>
      </c>
      <c r="G34" s="34">
        <v>69.322</v>
      </c>
      <c r="H34" s="32"/>
      <c r="I34" s="32">
        <f t="shared" si="1"/>
        <v>34.661</v>
      </c>
      <c r="J34" s="50">
        <v>87.7436666666667</v>
      </c>
      <c r="K34" s="32"/>
      <c r="L34" s="32">
        <f t="shared" si="2"/>
        <v>13.16155</v>
      </c>
      <c r="M34" s="51">
        <v>80</v>
      </c>
      <c r="N34" s="32"/>
      <c r="O34" s="33">
        <f t="shared" si="3"/>
        <v>12</v>
      </c>
      <c r="P34" s="34">
        <f t="shared" si="4"/>
        <v>76.138175</v>
      </c>
      <c r="Q34" s="33">
        <v>29</v>
      </c>
      <c r="R34" s="14"/>
    </row>
    <row r="35" spans="1:18">
      <c r="A35" s="30" t="s">
        <v>110</v>
      </c>
      <c r="B35" s="31" t="s">
        <v>111</v>
      </c>
      <c r="C35" s="31" t="s">
        <v>112</v>
      </c>
      <c r="D35" s="32">
        <v>70.748125</v>
      </c>
      <c r="E35" s="33"/>
      <c r="F35" s="33">
        <f t="shared" si="0"/>
        <v>14.149625</v>
      </c>
      <c r="G35" s="34">
        <v>72.636</v>
      </c>
      <c r="H35" s="32"/>
      <c r="I35" s="32">
        <f t="shared" si="1"/>
        <v>36.318</v>
      </c>
      <c r="J35" s="50">
        <v>91.1273333333333</v>
      </c>
      <c r="K35" s="32"/>
      <c r="L35" s="32">
        <f t="shared" si="2"/>
        <v>13.6691</v>
      </c>
      <c r="M35" s="51">
        <v>80</v>
      </c>
      <c r="N35" s="32"/>
      <c r="O35" s="33">
        <f t="shared" si="3"/>
        <v>12</v>
      </c>
      <c r="P35" s="34">
        <f t="shared" si="4"/>
        <v>76.136725</v>
      </c>
      <c r="Q35" s="33">
        <v>30</v>
      </c>
      <c r="R35" s="14"/>
    </row>
    <row r="36" spans="1:18">
      <c r="A36" s="30" t="s">
        <v>113</v>
      </c>
      <c r="B36" s="35" t="s">
        <v>114</v>
      </c>
      <c r="C36" s="35" t="s">
        <v>115</v>
      </c>
      <c r="D36" s="32">
        <v>70.07875</v>
      </c>
      <c r="E36" s="33"/>
      <c r="F36" s="33">
        <f t="shared" si="0"/>
        <v>14.01575</v>
      </c>
      <c r="G36" s="34">
        <v>72.91</v>
      </c>
      <c r="H36" s="32"/>
      <c r="I36" s="32">
        <f t="shared" si="1"/>
        <v>36.455</v>
      </c>
      <c r="J36" s="50">
        <v>80.9313333333333</v>
      </c>
      <c r="K36" s="32"/>
      <c r="L36" s="32">
        <f t="shared" si="2"/>
        <v>12.1397</v>
      </c>
      <c r="M36" s="51">
        <v>80</v>
      </c>
      <c r="N36" s="32"/>
      <c r="O36" s="33">
        <f t="shared" si="3"/>
        <v>12</v>
      </c>
      <c r="P36" s="34">
        <f t="shared" si="4"/>
        <v>74.61045</v>
      </c>
      <c r="Q36" s="33">
        <v>31</v>
      </c>
      <c r="R36" s="14"/>
    </row>
    <row r="37" spans="1:18">
      <c r="A37" s="30" t="s">
        <v>116</v>
      </c>
      <c r="B37" s="31" t="s">
        <v>117</v>
      </c>
      <c r="C37" s="31" t="s">
        <v>118</v>
      </c>
      <c r="D37" s="32">
        <v>55.83625</v>
      </c>
      <c r="E37" s="33"/>
      <c r="F37" s="33">
        <f t="shared" si="0"/>
        <v>11.16725</v>
      </c>
      <c r="G37" s="34">
        <v>73.522</v>
      </c>
      <c r="H37" s="32"/>
      <c r="I37" s="32">
        <f t="shared" si="1"/>
        <v>36.761</v>
      </c>
      <c r="J37" s="50">
        <v>86.0626666666667</v>
      </c>
      <c r="K37" s="32"/>
      <c r="L37" s="32">
        <f t="shared" si="2"/>
        <v>12.9094</v>
      </c>
      <c r="M37" s="51">
        <v>80</v>
      </c>
      <c r="N37" s="32"/>
      <c r="O37" s="33">
        <f t="shared" si="3"/>
        <v>12</v>
      </c>
      <c r="P37" s="34">
        <f t="shared" si="4"/>
        <v>72.83765</v>
      </c>
      <c r="Q37" s="33">
        <v>32</v>
      </c>
      <c r="R37" s="14"/>
    </row>
    <row r="38" spans="1:18">
      <c r="A38" s="30" t="s">
        <v>119</v>
      </c>
      <c r="B38" s="35" t="s">
        <v>120</v>
      </c>
      <c r="C38" s="35" t="s">
        <v>121</v>
      </c>
      <c r="D38" s="32">
        <v>55.520625</v>
      </c>
      <c r="E38" s="33"/>
      <c r="F38" s="33">
        <f t="shared" si="0"/>
        <v>11.104125</v>
      </c>
      <c r="G38" s="34">
        <v>69.658</v>
      </c>
      <c r="H38" s="32"/>
      <c r="I38" s="32">
        <f t="shared" si="1"/>
        <v>34.829</v>
      </c>
      <c r="J38" s="50">
        <v>87.0666666666667</v>
      </c>
      <c r="K38" s="32">
        <v>4</v>
      </c>
      <c r="L38" s="32">
        <f t="shared" si="2"/>
        <v>13.66</v>
      </c>
      <c r="M38" s="51">
        <v>80</v>
      </c>
      <c r="N38" s="32">
        <v>8</v>
      </c>
      <c r="O38" s="33">
        <f t="shared" si="3"/>
        <v>13.2</v>
      </c>
      <c r="P38" s="34">
        <f t="shared" si="4"/>
        <v>72.793125</v>
      </c>
      <c r="Q38" s="33">
        <v>33</v>
      </c>
      <c r="R38" s="14"/>
    </row>
    <row r="39" spans="1:18">
      <c r="A39" s="30" t="s">
        <v>122</v>
      </c>
      <c r="B39" s="35" t="s">
        <v>123</v>
      </c>
      <c r="C39" s="35" t="s">
        <v>124</v>
      </c>
      <c r="D39" s="32">
        <v>65.350625</v>
      </c>
      <c r="E39" s="33"/>
      <c r="F39" s="33">
        <f t="shared" si="0"/>
        <v>13.070125</v>
      </c>
      <c r="G39" s="34">
        <v>63.378</v>
      </c>
      <c r="H39" s="32"/>
      <c r="I39" s="32">
        <f t="shared" si="1"/>
        <v>31.689</v>
      </c>
      <c r="J39" s="50">
        <v>84.6686666666667</v>
      </c>
      <c r="K39" s="32"/>
      <c r="L39" s="32">
        <f t="shared" si="2"/>
        <v>12.7003</v>
      </c>
      <c r="M39" s="51">
        <v>80</v>
      </c>
      <c r="N39" s="32"/>
      <c r="O39" s="33">
        <f t="shared" si="3"/>
        <v>12</v>
      </c>
      <c r="P39" s="34">
        <f t="shared" si="4"/>
        <v>69.459425</v>
      </c>
      <c r="Q39" s="33">
        <v>34</v>
      </c>
      <c r="R39" s="14"/>
    </row>
    <row r="40" spans="1:18">
      <c r="A40" s="30" t="s">
        <v>125</v>
      </c>
      <c r="B40" s="31" t="s">
        <v>126</v>
      </c>
      <c r="C40" s="31" t="s">
        <v>127</v>
      </c>
      <c r="D40" s="32">
        <v>67.8875</v>
      </c>
      <c r="E40" s="33"/>
      <c r="F40" s="33">
        <f t="shared" si="0"/>
        <v>13.5775</v>
      </c>
      <c r="G40" s="34">
        <v>60.904</v>
      </c>
      <c r="H40" s="32"/>
      <c r="I40" s="32">
        <f t="shared" si="1"/>
        <v>30.452</v>
      </c>
      <c r="J40" s="50">
        <v>87.4033333333333</v>
      </c>
      <c r="K40" s="32"/>
      <c r="L40" s="32">
        <f t="shared" si="2"/>
        <v>13.1105</v>
      </c>
      <c r="M40" s="51">
        <v>80</v>
      </c>
      <c r="N40" s="32"/>
      <c r="O40" s="33">
        <f t="shared" si="3"/>
        <v>12</v>
      </c>
      <c r="P40" s="34">
        <f t="shared" si="4"/>
        <v>69.14</v>
      </c>
      <c r="Q40" s="33">
        <v>35</v>
      </c>
      <c r="R40" s="14"/>
    </row>
    <row r="41" spans="1:18">
      <c r="A41" s="30" t="s">
        <v>128</v>
      </c>
      <c r="B41" s="35" t="s">
        <v>129</v>
      </c>
      <c r="C41" s="35" t="s">
        <v>130</v>
      </c>
      <c r="D41" s="32">
        <v>66.15375</v>
      </c>
      <c r="E41" s="33"/>
      <c r="F41" s="33">
        <f t="shared" si="0"/>
        <v>13.23075</v>
      </c>
      <c r="G41" s="34">
        <v>58.302</v>
      </c>
      <c r="H41" s="32"/>
      <c r="I41" s="32">
        <f t="shared" si="1"/>
        <v>29.151</v>
      </c>
      <c r="J41" s="50">
        <v>77.3566666666667</v>
      </c>
      <c r="K41" s="32"/>
      <c r="L41" s="32">
        <f t="shared" si="2"/>
        <v>11.6035</v>
      </c>
      <c r="M41" s="51">
        <v>80</v>
      </c>
      <c r="N41" s="32"/>
      <c r="O41" s="33">
        <f t="shared" si="3"/>
        <v>12</v>
      </c>
      <c r="P41" s="34">
        <f t="shared" si="4"/>
        <v>65.98525</v>
      </c>
      <c r="Q41" s="33">
        <v>36</v>
      </c>
      <c r="R41" s="14"/>
    </row>
    <row r="42" spans="1:18">
      <c r="A42" s="30" t="s">
        <v>131</v>
      </c>
      <c r="B42" s="31" t="s">
        <v>132</v>
      </c>
      <c r="C42" s="31" t="s">
        <v>133</v>
      </c>
      <c r="D42" s="32">
        <v>35.625</v>
      </c>
      <c r="E42" s="33"/>
      <c r="F42" s="33">
        <f t="shared" si="0"/>
        <v>7.125</v>
      </c>
      <c r="G42" s="34">
        <v>8.2</v>
      </c>
      <c r="H42" s="32"/>
      <c r="I42" s="32">
        <f t="shared" si="1"/>
        <v>4.1</v>
      </c>
      <c r="J42" s="50">
        <v>33.3666666666667</v>
      </c>
      <c r="K42" s="32"/>
      <c r="L42" s="32">
        <f t="shared" si="2"/>
        <v>5.00500000000001</v>
      </c>
      <c r="M42" s="51">
        <v>80</v>
      </c>
      <c r="N42" s="32"/>
      <c r="O42" s="33">
        <f t="shared" si="3"/>
        <v>12</v>
      </c>
      <c r="P42" s="34">
        <f t="shared" si="4"/>
        <v>28.23</v>
      </c>
      <c r="Q42" s="33">
        <v>37</v>
      </c>
      <c r="R42" s="14"/>
    </row>
    <row r="43" spans="1:18">
      <c r="A43" s="30" t="s">
        <v>134</v>
      </c>
      <c r="B43" s="36"/>
      <c r="C43" s="36"/>
      <c r="D43" s="32"/>
      <c r="E43" s="33"/>
      <c r="F43" s="33">
        <f t="shared" si="0"/>
        <v>0</v>
      </c>
      <c r="G43" s="34"/>
      <c r="H43" s="32"/>
      <c r="I43" s="32">
        <f t="shared" si="1"/>
        <v>0</v>
      </c>
      <c r="J43" s="50"/>
      <c r="K43" s="32"/>
      <c r="L43" s="32">
        <f t="shared" si="2"/>
        <v>0</v>
      </c>
      <c r="M43" s="51"/>
      <c r="N43" s="32"/>
      <c r="O43" s="33">
        <f t="shared" si="3"/>
        <v>0</v>
      </c>
      <c r="P43" s="34">
        <f t="shared" si="4"/>
        <v>0</v>
      </c>
      <c r="Q43" s="33">
        <v>38</v>
      </c>
      <c r="R43" s="14"/>
    </row>
    <row r="44" spans="1:18">
      <c r="A44" s="30" t="s">
        <v>135</v>
      </c>
      <c r="B44" s="36"/>
      <c r="C44" s="36"/>
      <c r="D44" s="32"/>
      <c r="E44" s="33"/>
      <c r="F44" s="33">
        <f t="shared" si="0"/>
        <v>0</v>
      </c>
      <c r="G44" s="34"/>
      <c r="H44" s="32"/>
      <c r="I44" s="32">
        <f t="shared" si="1"/>
        <v>0</v>
      </c>
      <c r="J44" s="50"/>
      <c r="K44" s="32"/>
      <c r="L44" s="32">
        <f t="shared" si="2"/>
        <v>0</v>
      </c>
      <c r="M44" s="51"/>
      <c r="N44" s="32"/>
      <c r="O44" s="33">
        <f t="shared" si="3"/>
        <v>0</v>
      </c>
      <c r="P44" s="34">
        <f t="shared" si="4"/>
        <v>0</v>
      </c>
      <c r="Q44" s="33">
        <v>39</v>
      </c>
      <c r="R44" s="14"/>
    </row>
    <row r="45" spans="1:18">
      <c r="A45" s="30" t="s">
        <v>136</v>
      </c>
      <c r="B45" s="36"/>
      <c r="C45" s="36"/>
      <c r="D45" s="32"/>
      <c r="E45" s="33"/>
      <c r="F45" s="33">
        <f t="shared" si="0"/>
        <v>0</v>
      </c>
      <c r="G45" s="34"/>
      <c r="H45" s="32"/>
      <c r="I45" s="32">
        <f t="shared" si="1"/>
        <v>0</v>
      </c>
      <c r="J45" s="50"/>
      <c r="K45" s="32"/>
      <c r="L45" s="32">
        <f t="shared" si="2"/>
        <v>0</v>
      </c>
      <c r="M45" s="51"/>
      <c r="N45" s="32"/>
      <c r="O45" s="33">
        <f t="shared" si="3"/>
        <v>0</v>
      </c>
      <c r="P45" s="34">
        <f t="shared" si="4"/>
        <v>0</v>
      </c>
      <c r="Q45" s="33">
        <v>40</v>
      </c>
      <c r="R45" s="14"/>
    </row>
    <row r="46" spans="1:18">
      <c r="A46" s="30" t="s">
        <v>137</v>
      </c>
      <c r="B46" s="37"/>
      <c r="C46" s="37"/>
      <c r="D46" s="33"/>
      <c r="E46" s="33"/>
      <c r="F46" s="33">
        <f t="shared" si="0"/>
        <v>0</v>
      </c>
      <c r="G46" s="34"/>
      <c r="H46" s="32"/>
      <c r="I46" s="32">
        <f t="shared" si="1"/>
        <v>0</v>
      </c>
      <c r="J46" s="50"/>
      <c r="K46" s="33"/>
      <c r="L46" s="32">
        <f t="shared" si="2"/>
        <v>0</v>
      </c>
      <c r="M46" s="14"/>
      <c r="N46" s="33"/>
      <c r="O46" s="33">
        <f t="shared" si="3"/>
        <v>0</v>
      </c>
      <c r="P46" s="34">
        <f t="shared" si="4"/>
        <v>0</v>
      </c>
      <c r="Q46" s="33">
        <v>41</v>
      </c>
      <c r="R46" s="14"/>
    </row>
    <row r="47" spans="1:18">
      <c r="A47" s="30" t="s">
        <v>138</v>
      </c>
      <c r="B47" s="36"/>
      <c r="C47" s="36"/>
      <c r="D47" s="32"/>
      <c r="E47" s="33"/>
      <c r="F47" s="33">
        <f t="shared" si="0"/>
        <v>0</v>
      </c>
      <c r="G47" s="34"/>
      <c r="H47" s="32"/>
      <c r="I47" s="32">
        <f t="shared" si="1"/>
        <v>0</v>
      </c>
      <c r="J47" s="50"/>
      <c r="K47" s="32"/>
      <c r="L47" s="32">
        <f t="shared" si="2"/>
        <v>0</v>
      </c>
      <c r="M47" s="51"/>
      <c r="N47" s="32"/>
      <c r="O47" s="33">
        <f t="shared" si="3"/>
        <v>0</v>
      </c>
      <c r="P47" s="34">
        <f t="shared" si="4"/>
        <v>0</v>
      </c>
      <c r="Q47" s="33">
        <v>42</v>
      </c>
      <c r="R47" s="14"/>
    </row>
    <row r="48" spans="2:19">
      <c r="B48" s="38"/>
      <c r="C48" s="38"/>
      <c r="D48" s="38"/>
      <c r="E48" s="39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</row>
    <row r="49" spans="2:19">
      <c r="B49" s="38"/>
      <c r="C49" s="38"/>
      <c r="D49" s="38"/>
      <c r="E49" s="39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</row>
    <row r="50" spans="2:19">
      <c r="B50" s="38"/>
      <c r="C50" s="38"/>
      <c r="D50" s="38"/>
      <c r="E50" s="39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</row>
    <row r="51" spans="2:19">
      <c r="B51" s="38"/>
      <c r="C51" s="38"/>
      <c r="D51" s="38"/>
      <c r="E51" s="39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</row>
    <row r="52" spans="2:19">
      <c r="B52" s="38"/>
      <c r="C52" s="38"/>
      <c r="D52" s="38"/>
      <c r="E52" s="39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</row>
    <row r="53" spans="2:19">
      <c r="B53" s="38"/>
      <c r="C53" s="38"/>
      <c r="D53" s="38"/>
      <c r="E53" s="39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</row>
    <row r="54" spans="2:19">
      <c r="B54" s="38"/>
      <c r="C54" s="38"/>
      <c r="D54" s="38"/>
      <c r="E54" s="39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2:19">
      <c r="B55" s="38"/>
      <c r="C55" s="38"/>
      <c r="D55" s="38"/>
      <c r="E55" s="39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</row>
  </sheetData>
  <autoFilter ref="B3:P47">
    <sortState ref="B3:P47">
      <sortCondition ref="P3" descending="1"/>
    </sortState>
    <extLst/>
  </autoFilter>
  <sortState ref="A1:R47">
    <sortCondition ref="P6"/>
  </sortState>
  <mergeCells count="12">
    <mergeCell ref="A1:R1"/>
    <mergeCell ref="A2:R2"/>
    <mergeCell ref="D3:F3"/>
    <mergeCell ref="G3:I3"/>
    <mergeCell ref="J3:L3"/>
    <mergeCell ref="M3:O3"/>
    <mergeCell ref="A3:A5"/>
    <mergeCell ref="B3:B5"/>
    <mergeCell ref="C3:C5"/>
    <mergeCell ref="P3:P5"/>
    <mergeCell ref="Q3:Q5"/>
    <mergeCell ref="R3:R5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曹乐</dc:creator>
  <cp:lastModifiedBy>不想睡觉</cp:lastModifiedBy>
  <dcterms:created xsi:type="dcterms:W3CDTF">2022-08-29T12:43:00Z</dcterms:created>
  <cp:lastPrinted>2022-08-29T13:10:00Z</cp:lastPrinted>
  <dcterms:modified xsi:type="dcterms:W3CDTF">2023-09-02T09:21:23Z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9E792E73287C4D449BF59E817F0F967D_13</vt:lpwstr>
  </property>
</Properties>
</file>