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数值版" sheetId="4" r:id="rId1"/>
    <sheet name="公式版" sheetId="3" r:id="rId2"/>
  </sheets>
  <definedNames>
    <definedName name="_xlnm.Print_Titles" localSheetId="1">公式版!$A:$Q,公式版!$1:$7</definedName>
  </definedNames>
  <calcPr calcId="144525"/>
</workbook>
</file>

<file path=xl/sharedStrings.xml><?xml version="1.0" encoding="utf-8"?>
<sst xmlns="http://schemas.openxmlformats.org/spreadsheetml/2006/main" count="200" uniqueCount="90">
  <si>
    <t>安徽中澳科技职业学院2022至2023年综合素质测评表</t>
  </si>
  <si>
    <r>
      <t> 系部： 管理</t>
    </r>
    <r>
      <rPr>
        <b/>
        <sz val="11"/>
        <color rgb="FF000000"/>
        <rFont val="宋体"/>
        <charset val="134"/>
      </rPr>
      <t>系 </t>
    </r>
    <r>
      <rPr>
        <b/>
        <sz val="11"/>
        <rFont val="宋体"/>
        <charset val="134"/>
      </rPr>
      <t xml:space="preserve"> 班级：2021级烹饪一班    专业：烹饪工艺与营养</t>
    </r>
    <r>
      <rPr>
        <b/>
        <sz val="11"/>
        <color rgb="FF000000"/>
        <rFont val="宋体"/>
        <charset val="134"/>
      </rPr>
      <t> </t>
    </r>
    <r>
      <rPr>
        <b/>
        <sz val="11"/>
        <rFont val="宋体"/>
        <charset val="134"/>
      </rPr>
      <t xml:space="preserve"> 辅导员：叶茂</t>
    </r>
  </si>
  <si>
    <t>学号</t>
  </si>
  <si>
    <t>姓名</t>
  </si>
  <si>
    <t>德 育 分 数</t>
  </si>
  <si>
    <t>智育分数</t>
  </si>
  <si>
    <t>身心素质分数</t>
  </si>
  <si>
    <t>能 力 分 数</t>
  </si>
  <si>
    <t>综合分数</t>
  </si>
  <si>
    <t>综合排名</t>
  </si>
  <si>
    <t>减分标注（*）</t>
  </si>
  <si>
    <t>基准分</t>
  </si>
  <si>
    <t>加减</t>
  </si>
  <si>
    <t>已修课</t>
  </si>
  <si>
    <t>80分</t>
  </si>
  <si>
    <t>分值</t>
  </si>
  <si>
    <t>小计</t>
  </si>
  <si>
    <t>平均分</t>
  </si>
  <si>
    <t>分数</t>
  </si>
  <si>
    <t>202101070125</t>
  </si>
  <si>
    <t>王漫漫</t>
  </si>
  <si>
    <t>202101070126</t>
  </si>
  <si>
    <t>文陈陈</t>
  </si>
  <si>
    <t>202101070115</t>
  </si>
  <si>
    <t>李雅倩</t>
  </si>
  <si>
    <t>202101070119</t>
  </si>
  <si>
    <t>戚彤彤</t>
  </si>
  <si>
    <t>202101070108</t>
  </si>
  <si>
    <t>桂美珍</t>
  </si>
  <si>
    <t>202101070113</t>
  </si>
  <si>
    <t>李培浩</t>
  </si>
  <si>
    <t>202101070137</t>
  </si>
  <si>
    <t>赵宇</t>
  </si>
  <si>
    <t>202101070107</t>
  </si>
  <si>
    <t>耿梦雨</t>
  </si>
  <si>
    <t>202102020226</t>
  </si>
  <si>
    <t>苗梦菲</t>
  </si>
  <si>
    <t>202101070114</t>
  </si>
  <si>
    <t>李雪艳</t>
  </si>
  <si>
    <t>202101070104</t>
  </si>
  <si>
    <t>丁悦琳</t>
  </si>
  <si>
    <t>202101070138</t>
  </si>
  <si>
    <t>周意文</t>
  </si>
  <si>
    <t>202101070106</t>
  </si>
  <si>
    <t>高振</t>
  </si>
  <si>
    <t>202101070132</t>
  </si>
  <si>
    <t>张曼曼</t>
  </si>
  <si>
    <t>202101070131</t>
  </si>
  <si>
    <t>姚悦悦</t>
  </si>
  <si>
    <t>202101070102</t>
  </si>
  <si>
    <t>陈紫怡</t>
  </si>
  <si>
    <t>202101070123</t>
  </si>
  <si>
    <t>汪腊莲</t>
  </si>
  <si>
    <t>202001060134</t>
  </si>
  <si>
    <t>杨森</t>
  </si>
  <si>
    <t>202101070129</t>
  </si>
  <si>
    <t>杨乐乐</t>
  </si>
  <si>
    <t>202102020202</t>
  </si>
  <si>
    <t>陈雨馨</t>
  </si>
  <si>
    <t>202101070136</t>
  </si>
  <si>
    <t>赵庆</t>
  </si>
  <si>
    <t>202101050107</t>
  </si>
  <si>
    <t>姬慧琴</t>
  </si>
  <si>
    <t>202101070118</t>
  </si>
  <si>
    <t>倪才雨</t>
  </si>
  <si>
    <t>202101070109</t>
  </si>
  <si>
    <t>何国志</t>
  </si>
  <si>
    <t>202101070120</t>
  </si>
  <si>
    <t>沈李波</t>
  </si>
  <si>
    <t>202101070101</t>
  </si>
  <si>
    <t>曹佳乐</t>
  </si>
  <si>
    <t>202101070127</t>
  </si>
  <si>
    <t>吴晶星</t>
  </si>
  <si>
    <t>202101070103</t>
  </si>
  <si>
    <t>崔国杨</t>
  </si>
  <si>
    <t>202101070133</t>
  </si>
  <si>
    <t>张千嘉</t>
  </si>
  <si>
    <t>202101070116</t>
  </si>
  <si>
    <t>刘心艺</t>
  </si>
  <si>
    <t>202101070134</t>
  </si>
  <si>
    <t>张莎钒</t>
  </si>
  <si>
    <t>202101070111</t>
  </si>
  <si>
    <t>惠济南</t>
  </si>
  <si>
    <t>202101070130</t>
  </si>
  <si>
    <t>杨洋</t>
  </si>
  <si>
    <t>202101070117</t>
  </si>
  <si>
    <t>马彬</t>
  </si>
  <si>
    <r>
      <rPr>
        <b/>
        <sz val="11"/>
        <rFont val="宋体"/>
        <charset val="134"/>
      </rPr>
      <t> 系： 管理</t>
    </r>
    <r>
      <rPr>
        <b/>
        <sz val="11"/>
        <color rgb="FF000000"/>
        <rFont val="宋体"/>
        <charset val="134"/>
      </rPr>
      <t>系 </t>
    </r>
    <r>
      <rPr>
        <b/>
        <sz val="11"/>
        <rFont val="宋体"/>
        <charset val="134"/>
      </rPr>
      <t xml:space="preserve"> 班级：21级烹饪一班    专业：烹饪工艺与营养</t>
    </r>
    <r>
      <rPr>
        <b/>
        <sz val="11"/>
        <color rgb="FF000000"/>
        <rFont val="宋体"/>
        <charset val="134"/>
      </rPr>
      <t> </t>
    </r>
    <r>
      <rPr>
        <b/>
        <sz val="11"/>
        <rFont val="宋体"/>
        <charset val="134"/>
      </rPr>
      <t xml:space="preserve"> 辅导员：叶茂</t>
    </r>
  </si>
  <si>
    <t>备注</t>
  </si>
  <si>
    <t>此表一式两份，系存一份，一份报学生处（另附电子档）。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</si>
</sst>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  <numFmt numFmtId="178" formatCode="0_ "/>
  </numFmts>
  <fonts count="34">
    <font>
      <sz val="12"/>
      <color theme="1"/>
      <name val="宋体"/>
      <charset val="134"/>
      <scheme val="minor"/>
    </font>
    <font>
      <b/>
      <sz val="11"/>
      <name val="宋体"/>
      <charset val="134"/>
    </font>
    <font>
      <b/>
      <sz val="11"/>
      <color rgb="FF000000"/>
      <name val="宋体"/>
      <charset val="134"/>
      <scheme val="minor"/>
    </font>
    <font>
      <b/>
      <sz val="10"/>
      <color rgb="FF000000"/>
      <name val="微软雅黑"/>
      <charset val="134"/>
    </font>
    <font>
      <sz val="9"/>
      <color indexed="8"/>
      <name val="SimSun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0"/>
      <color rgb="FF000000"/>
      <name val="微软雅黑"/>
      <charset val="134"/>
    </font>
    <font>
      <sz val="11"/>
      <color rgb="FF000000"/>
      <name val="微软雅黑"/>
      <charset val="134"/>
    </font>
    <font>
      <sz val="11"/>
      <name val="宋体"/>
      <charset val="134"/>
    </font>
    <font>
      <sz val="11"/>
      <color rgb="FF006100"/>
      <name val="宋体"/>
      <charset val="134"/>
      <scheme val="minor"/>
    </font>
    <font>
      <sz val="10"/>
      <name val="宋体"/>
      <charset val="0"/>
    </font>
    <font>
      <sz val="10"/>
      <name val="Arial"/>
      <charset val="0"/>
    </font>
    <font>
      <sz val="12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6" tint="0.8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6" borderId="15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10" borderId="16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7" fillId="14" borderId="19" applyNumberFormat="0" applyAlignment="0" applyProtection="0">
      <alignment vertical="center"/>
    </xf>
    <xf numFmtId="0" fontId="28" fillId="14" borderId="15" applyNumberFormat="0" applyAlignment="0" applyProtection="0">
      <alignment vertical="center"/>
    </xf>
    <xf numFmtId="0" fontId="29" fillId="15" borderId="20" applyNumberForma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vertical="center"/>
    </xf>
    <xf numFmtId="0" fontId="3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vertical="center" wrapText="1"/>
    </xf>
    <xf numFmtId="0" fontId="7" fillId="0" borderId="11" xfId="0" applyNumberFormat="1" applyFont="1" applyBorder="1" applyAlignment="1">
      <alignment vertical="center"/>
    </xf>
    <xf numFmtId="0" fontId="6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8" fontId="0" fillId="0" borderId="1" xfId="0" applyNumberFormat="1" applyFill="1" applyBorder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/>
    </xf>
    <xf numFmtId="0" fontId="9" fillId="0" borderId="0" xfId="0" applyNumberFormat="1" applyFont="1" applyAlignment="1">
      <alignment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10" fillId="4" borderId="1" xfId="31" applyBorder="1" applyAlignment="1">
      <alignment horizontal="center" vertical="center"/>
    </xf>
    <xf numFmtId="0" fontId="11" fillId="0" borderId="0" xfId="0" applyFont="1" applyFill="1" applyBorder="1" applyAlignment="1"/>
    <xf numFmtId="0" fontId="12" fillId="0" borderId="0" xfId="0" applyFont="1" applyFill="1" applyBorder="1" applyAlignment="1"/>
    <xf numFmtId="0" fontId="10" fillId="4" borderId="1" xfId="31" applyFont="1" applyFill="1" applyBorder="1" applyAlignment="1">
      <alignment horizontal="center" vertical="center"/>
    </xf>
    <xf numFmtId="0" fontId="10" fillId="4" borderId="1" xfId="31" applyBorder="1">
      <alignment vertical="center"/>
    </xf>
    <xf numFmtId="0" fontId="8" fillId="0" borderId="0" xfId="0" applyNumberFormat="1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14" xfId="0" applyNumberFormat="1" applyFont="1" applyFill="1" applyBorder="1" applyAlignment="1">
      <alignment horizontal="center" vertical="center" wrapText="1"/>
    </xf>
    <xf numFmtId="178" fontId="13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0" fillId="0" borderId="1" xfId="31" applyFill="1" applyBorder="1" applyAlignment="1">
      <alignment horizontal="center" vertical="center"/>
    </xf>
    <xf numFmtId="0" fontId="10" fillId="0" borderId="1" xfId="31" applyFont="1" applyFill="1" applyBorder="1" applyAlignment="1">
      <alignment horizontal="center" vertical="center"/>
    </xf>
    <xf numFmtId="0" fontId="10" fillId="0" borderId="1" xfId="3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1"/>
  <sheetViews>
    <sheetView tabSelected="1" topLeftCell="A22" workbookViewId="0">
      <selection activeCell="H51" sqref="H51"/>
    </sheetView>
  </sheetViews>
  <sheetFormatPr defaultColWidth="9" defaultRowHeight="14.25"/>
  <cols>
    <col min="1" max="1" width="13.3333333333333" style="2" customWidth="1"/>
    <col min="6" max="6" width="15"/>
    <col min="15" max="15" width="11.3333333333333" style="3" customWidth="1"/>
    <col min="16" max="16" width="11.0833333333333" style="3" customWidth="1"/>
    <col min="17" max="17" width="9" style="48"/>
  </cols>
  <sheetData>
    <row r="1" ht="30" customHeight="1" spans="1:19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0"/>
      <c r="S1" s="40"/>
    </row>
    <row r="2" ht="37" customHeight="1" spans="1:19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3"/>
      <c r="R2" s="40"/>
      <c r="S2" s="40"/>
    </row>
    <row r="3" ht="25" customHeight="1" spans="1:17">
      <c r="A3" s="6" t="s">
        <v>2</v>
      </c>
      <c r="B3" s="7" t="s">
        <v>3</v>
      </c>
      <c r="C3" s="8" t="s">
        <v>4</v>
      </c>
      <c r="D3" s="9"/>
      <c r="E3" s="9"/>
      <c r="F3" s="8" t="s">
        <v>5</v>
      </c>
      <c r="G3" s="9"/>
      <c r="H3" s="9"/>
      <c r="I3" s="8" t="s">
        <v>6</v>
      </c>
      <c r="J3" s="9"/>
      <c r="K3" s="9"/>
      <c r="L3" s="8" t="s">
        <v>7</v>
      </c>
      <c r="M3" s="9"/>
      <c r="N3" s="9"/>
      <c r="O3" s="31" t="s">
        <v>8</v>
      </c>
      <c r="P3" s="31" t="s">
        <v>9</v>
      </c>
      <c r="Q3" s="54" t="s">
        <v>10</v>
      </c>
    </row>
    <row r="4" spans="1:17">
      <c r="A4" s="10"/>
      <c r="B4" s="11"/>
      <c r="C4" s="6" t="s">
        <v>11</v>
      </c>
      <c r="D4" s="6" t="s">
        <v>12</v>
      </c>
      <c r="E4" s="12">
        <v>0.2</v>
      </c>
      <c r="F4" s="6" t="s">
        <v>13</v>
      </c>
      <c r="G4" s="6" t="s">
        <v>12</v>
      </c>
      <c r="H4" s="12">
        <v>0.5</v>
      </c>
      <c r="I4" s="6" t="s">
        <v>11</v>
      </c>
      <c r="J4" s="6" t="s">
        <v>12</v>
      </c>
      <c r="K4" s="12">
        <v>0.15</v>
      </c>
      <c r="L4" s="6" t="s">
        <v>11</v>
      </c>
      <c r="M4" s="6" t="s">
        <v>12</v>
      </c>
      <c r="N4" s="32">
        <v>0.15</v>
      </c>
      <c r="O4" s="33"/>
      <c r="P4" s="33"/>
      <c r="Q4" s="55"/>
    </row>
    <row r="5" spans="1:17">
      <c r="A5" s="10"/>
      <c r="B5" s="1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34"/>
      <c r="O5" s="33"/>
      <c r="P5" s="33"/>
      <c r="Q5" s="55"/>
    </row>
    <row r="6" spans="1:17">
      <c r="A6" s="10"/>
      <c r="B6" s="11"/>
      <c r="C6" s="13" t="s">
        <v>14</v>
      </c>
      <c r="D6" s="13" t="s">
        <v>15</v>
      </c>
      <c r="E6" s="13" t="s">
        <v>16</v>
      </c>
      <c r="F6" s="13" t="s">
        <v>17</v>
      </c>
      <c r="G6" s="13" t="s">
        <v>15</v>
      </c>
      <c r="H6" s="13" t="s">
        <v>16</v>
      </c>
      <c r="I6" s="13" t="s">
        <v>17</v>
      </c>
      <c r="J6" s="13" t="s">
        <v>15</v>
      </c>
      <c r="K6" s="13" t="s">
        <v>16</v>
      </c>
      <c r="L6" s="13" t="s">
        <v>14</v>
      </c>
      <c r="M6" s="13" t="s">
        <v>18</v>
      </c>
      <c r="N6" s="35" t="s">
        <v>16</v>
      </c>
      <c r="O6" s="33"/>
      <c r="P6" s="33"/>
      <c r="Q6" s="55"/>
    </row>
    <row r="7" spans="1:17">
      <c r="A7" s="14"/>
      <c r="B7" s="11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36"/>
      <c r="O7" s="51"/>
      <c r="P7" s="51"/>
      <c r="Q7" s="55"/>
    </row>
    <row r="8" ht="20" customHeight="1" spans="1:18">
      <c r="A8" s="50" t="s">
        <v>19</v>
      </c>
      <c r="B8" s="50" t="s">
        <v>20</v>
      </c>
      <c r="C8" s="17">
        <v>97.12</v>
      </c>
      <c r="D8" s="50">
        <v>4</v>
      </c>
      <c r="E8" s="17">
        <v>20.224</v>
      </c>
      <c r="F8" s="17">
        <v>90.9511111111111</v>
      </c>
      <c r="G8" s="50"/>
      <c r="H8" s="17">
        <v>45.4755555555556</v>
      </c>
      <c r="I8" s="17">
        <v>84.9</v>
      </c>
      <c r="J8" s="50"/>
      <c r="K8" s="17">
        <v>12.735</v>
      </c>
      <c r="L8" s="50">
        <v>80</v>
      </c>
      <c r="M8" s="50">
        <v>51</v>
      </c>
      <c r="N8" s="17">
        <v>19.65</v>
      </c>
      <c r="O8" s="17">
        <v>98.0845555555555</v>
      </c>
      <c r="P8" s="52">
        <v>1</v>
      </c>
      <c r="Q8" s="56"/>
      <c r="R8" s="43"/>
    </row>
    <row r="9" ht="20" customHeight="1" spans="1:18">
      <c r="A9" s="50" t="s">
        <v>21</v>
      </c>
      <c r="B9" s="50" t="s">
        <v>22</v>
      </c>
      <c r="C9" s="17">
        <v>98.335</v>
      </c>
      <c r="D9" s="50">
        <v>4</v>
      </c>
      <c r="E9" s="17">
        <v>20.467</v>
      </c>
      <c r="F9" s="17">
        <v>91.1747368421053</v>
      </c>
      <c r="G9" s="50"/>
      <c r="H9" s="17">
        <v>45.5873684210526</v>
      </c>
      <c r="I9" s="17">
        <v>87.7</v>
      </c>
      <c r="J9" s="50"/>
      <c r="K9" s="17">
        <v>13.155</v>
      </c>
      <c r="L9" s="50">
        <v>80</v>
      </c>
      <c r="M9" s="50">
        <v>34</v>
      </c>
      <c r="N9" s="17">
        <v>17.1</v>
      </c>
      <c r="O9" s="17">
        <v>96.3093684210526</v>
      </c>
      <c r="P9" s="52">
        <v>2</v>
      </c>
      <c r="Q9" s="56"/>
      <c r="R9" s="44"/>
    </row>
    <row r="10" ht="20" customHeight="1" spans="1:18">
      <c r="A10" s="50" t="s">
        <v>23</v>
      </c>
      <c r="B10" s="50" t="s">
        <v>24</v>
      </c>
      <c r="C10" s="17">
        <v>97.335</v>
      </c>
      <c r="D10" s="50">
        <v>7</v>
      </c>
      <c r="E10" s="17">
        <v>20.867</v>
      </c>
      <c r="F10" s="17">
        <v>87.4583333333333</v>
      </c>
      <c r="G10" s="50"/>
      <c r="H10" s="17">
        <v>43.7291666666667</v>
      </c>
      <c r="I10" s="17">
        <v>87.1</v>
      </c>
      <c r="J10" s="50"/>
      <c r="K10" s="17">
        <v>13.065</v>
      </c>
      <c r="L10" s="50">
        <v>80</v>
      </c>
      <c r="M10" s="50">
        <v>25</v>
      </c>
      <c r="N10" s="17">
        <v>15.75</v>
      </c>
      <c r="O10" s="17">
        <v>93.4111666666667</v>
      </c>
      <c r="P10" s="52">
        <v>3</v>
      </c>
      <c r="Q10" s="56"/>
      <c r="R10" s="44"/>
    </row>
    <row r="11" ht="20" customHeight="1" spans="1:18">
      <c r="A11" s="50" t="s">
        <v>25</v>
      </c>
      <c r="B11" s="50" t="s">
        <v>26</v>
      </c>
      <c r="C11" s="17">
        <v>99.68</v>
      </c>
      <c r="D11" s="50"/>
      <c r="E11" s="17">
        <v>19.936</v>
      </c>
      <c r="F11" s="17">
        <v>87.7088888888889</v>
      </c>
      <c r="G11" s="50"/>
      <c r="H11" s="17">
        <v>43.8544444444444</v>
      </c>
      <c r="I11" s="17">
        <v>80</v>
      </c>
      <c r="J11" s="50"/>
      <c r="K11" s="17">
        <v>12</v>
      </c>
      <c r="L11" s="50">
        <v>80</v>
      </c>
      <c r="M11" s="50">
        <v>32</v>
      </c>
      <c r="N11" s="17">
        <v>16.8</v>
      </c>
      <c r="O11" s="17">
        <v>92.5904444444444</v>
      </c>
      <c r="P11" s="52">
        <v>4</v>
      </c>
      <c r="Q11" s="56"/>
      <c r="R11" s="44"/>
    </row>
    <row r="12" ht="20" customHeight="1" spans="1:18">
      <c r="A12" s="50" t="s">
        <v>27</v>
      </c>
      <c r="B12" s="50" t="s">
        <v>28</v>
      </c>
      <c r="C12" s="17">
        <v>97.66</v>
      </c>
      <c r="D12" s="50"/>
      <c r="E12" s="17">
        <v>19.532</v>
      </c>
      <c r="F12" s="17">
        <v>86.5872222222222</v>
      </c>
      <c r="G12" s="50"/>
      <c r="H12" s="17">
        <v>43.2936111111111</v>
      </c>
      <c r="I12" s="17">
        <v>95.5</v>
      </c>
      <c r="J12" s="50"/>
      <c r="K12" s="17">
        <v>14.325</v>
      </c>
      <c r="L12" s="50">
        <v>80</v>
      </c>
      <c r="M12" s="50">
        <v>16</v>
      </c>
      <c r="N12" s="17">
        <v>14.4</v>
      </c>
      <c r="O12" s="17">
        <v>91.5506111111111</v>
      </c>
      <c r="P12" s="52">
        <v>5</v>
      </c>
      <c r="Q12" s="56"/>
      <c r="R12" s="44"/>
    </row>
    <row r="13" ht="20" customHeight="1" spans="1:18">
      <c r="A13" s="50" t="s">
        <v>29</v>
      </c>
      <c r="B13" s="50" t="s">
        <v>30</v>
      </c>
      <c r="C13" s="17">
        <v>91.445</v>
      </c>
      <c r="D13" s="50"/>
      <c r="E13" s="17">
        <v>18.289</v>
      </c>
      <c r="F13" s="17">
        <v>83.9958823529412</v>
      </c>
      <c r="G13" s="50"/>
      <c r="H13" s="17">
        <v>41.9979411764706</v>
      </c>
      <c r="I13" s="17">
        <v>82.5</v>
      </c>
      <c r="J13" s="50"/>
      <c r="K13" s="17">
        <v>12.375</v>
      </c>
      <c r="L13" s="50">
        <v>80</v>
      </c>
      <c r="M13" s="50">
        <v>44</v>
      </c>
      <c r="N13" s="17">
        <v>18.6</v>
      </c>
      <c r="O13" s="17">
        <v>91.2619411764706</v>
      </c>
      <c r="P13" s="52">
        <v>6</v>
      </c>
      <c r="Q13" s="56"/>
      <c r="R13" s="43"/>
    </row>
    <row r="14" ht="20" customHeight="1" spans="1:18">
      <c r="A14" s="50" t="s">
        <v>31</v>
      </c>
      <c r="B14" s="50" t="s">
        <v>32</v>
      </c>
      <c r="C14" s="17">
        <v>97.69</v>
      </c>
      <c r="D14" s="50"/>
      <c r="E14" s="17">
        <v>19.538</v>
      </c>
      <c r="F14" s="17">
        <v>87.495</v>
      </c>
      <c r="G14" s="50"/>
      <c r="H14" s="17">
        <v>43.7475</v>
      </c>
      <c r="I14" s="17">
        <v>85.8</v>
      </c>
      <c r="J14" s="50"/>
      <c r="K14" s="17">
        <v>12.87</v>
      </c>
      <c r="L14" s="50">
        <v>80</v>
      </c>
      <c r="M14" s="50">
        <v>19</v>
      </c>
      <c r="N14" s="17">
        <v>14.85</v>
      </c>
      <c r="O14" s="17">
        <v>91.0055</v>
      </c>
      <c r="P14" s="52">
        <v>7</v>
      </c>
      <c r="Q14" s="56"/>
      <c r="R14" s="44"/>
    </row>
    <row r="15" ht="20" customHeight="1" spans="1:18">
      <c r="A15" s="50" t="s">
        <v>33</v>
      </c>
      <c r="B15" s="50" t="s">
        <v>34</v>
      </c>
      <c r="C15" s="17">
        <v>91.595</v>
      </c>
      <c r="D15" s="50"/>
      <c r="E15" s="17">
        <v>18.319</v>
      </c>
      <c r="F15" s="17">
        <v>87.4727777777778</v>
      </c>
      <c r="G15" s="50"/>
      <c r="H15" s="17">
        <v>43.7363888888889</v>
      </c>
      <c r="I15" s="17">
        <v>90.5</v>
      </c>
      <c r="J15" s="50"/>
      <c r="K15" s="17">
        <v>13.575</v>
      </c>
      <c r="L15" s="50">
        <v>80</v>
      </c>
      <c r="M15" s="50">
        <v>22</v>
      </c>
      <c r="N15" s="17">
        <v>15.3</v>
      </c>
      <c r="O15" s="17">
        <v>90.9303888888889</v>
      </c>
      <c r="P15" s="52">
        <v>8</v>
      </c>
      <c r="Q15" s="56"/>
      <c r="R15" s="43"/>
    </row>
    <row r="16" ht="20" customHeight="1" spans="1:18">
      <c r="A16" s="50" t="s">
        <v>35</v>
      </c>
      <c r="B16" s="50" t="s">
        <v>36</v>
      </c>
      <c r="C16" s="17">
        <v>94.085</v>
      </c>
      <c r="D16" s="50"/>
      <c r="E16" s="17">
        <v>18.817</v>
      </c>
      <c r="F16" s="17">
        <v>85.3468421052631</v>
      </c>
      <c r="G16" s="50"/>
      <c r="H16" s="17">
        <v>42.6734210526316</v>
      </c>
      <c r="I16" s="17">
        <v>85.5</v>
      </c>
      <c r="J16" s="50"/>
      <c r="K16" s="17">
        <v>12.825</v>
      </c>
      <c r="L16" s="50">
        <v>80</v>
      </c>
      <c r="M16" s="50">
        <v>16</v>
      </c>
      <c r="N16" s="17">
        <v>14.4</v>
      </c>
      <c r="O16" s="17">
        <v>88.7154210526316</v>
      </c>
      <c r="P16" s="52">
        <v>9</v>
      </c>
      <c r="Q16" s="56"/>
      <c r="R16" s="43"/>
    </row>
    <row r="17" ht="20" customHeight="1" spans="1:18">
      <c r="A17" s="50" t="s">
        <v>37</v>
      </c>
      <c r="B17" s="50" t="s">
        <v>38</v>
      </c>
      <c r="C17" s="17">
        <v>98.255</v>
      </c>
      <c r="D17" s="50"/>
      <c r="E17" s="17">
        <v>19.651</v>
      </c>
      <c r="F17" s="17">
        <v>86.2388888888889</v>
      </c>
      <c r="G17" s="50"/>
      <c r="H17" s="17">
        <v>43.1194444444444</v>
      </c>
      <c r="I17" s="17">
        <v>86.4</v>
      </c>
      <c r="J17" s="50"/>
      <c r="K17" s="17">
        <v>12.96</v>
      </c>
      <c r="L17" s="50">
        <v>80</v>
      </c>
      <c r="M17" s="50">
        <v>5</v>
      </c>
      <c r="N17" s="17">
        <v>12.75</v>
      </c>
      <c r="O17" s="17">
        <v>88.4804444444444</v>
      </c>
      <c r="P17" s="52">
        <v>10</v>
      </c>
      <c r="Q17" s="56"/>
      <c r="R17" s="44"/>
    </row>
    <row r="18" ht="20" customHeight="1" spans="1:18">
      <c r="A18" s="50" t="s">
        <v>39</v>
      </c>
      <c r="B18" s="50" t="s">
        <v>40</v>
      </c>
      <c r="C18" s="17">
        <v>89.53</v>
      </c>
      <c r="D18" s="50"/>
      <c r="E18" s="17">
        <v>17.906</v>
      </c>
      <c r="F18" s="17">
        <v>86.0141176470588</v>
      </c>
      <c r="G18" s="50"/>
      <c r="H18" s="17">
        <v>43.0070588235294</v>
      </c>
      <c r="I18" s="17">
        <v>88.6</v>
      </c>
      <c r="J18" s="50"/>
      <c r="K18" s="17">
        <v>13.29</v>
      </c>
      <c r="L18" s="50">
        <v>80</v>
      </c>
      <c r="M18" s="50"/>
      <c r="N18" s="17">
        <v>12</v>
      </c>
      <c r="O18" s="17">
        <v>86.2030588235294</v>
      </c>
      <c r="P18" s="38">
        <v>11</v>
      </c>
      <c r="Q18" s="56"/>
      <c r="R18" s="43"/>
    </row>
    <row r="19" s="1" customFormat="1" ht="20" customHeight="1" spans="1:18">
      <c r="A19" s="50" t="s">
        <v>41</v>
      </c>
      <c r="B19" s="50" t="s">
        <v>42</v>
      </c>
      <c r="C19" s="17">
        <v>87.025</v>
      </c>
      <c r="D19" s="50"/>
      <c r="E19" s="17">
        <v>17.405</v>
      </c>
      <c r="F19" s="17">
        <v>87.8705882352941</v>
      </c>
      <c r="G19" s="50"/>
      <c r="H19" s="17">
        <v>43.9352941176471</v>
      </c>
      <c r="I19" s="17">
        <v>85.5</v>
      </c>
      <c r="J19" s="50"/>
      <c r="K19" s="17">
        <v>12.825</v>
      </c>
      <c r="L19" s="50">
        <v>80</v>
      </c>
      <c r="M19" s="50"/>
      <c r="N19" s="17">
        <v>12</v>
      </c>
      <c r="O19" s="17">
        <v>86.1652941176471</v>
      </c>
      <c r="P19" s="38">
        <v>12</v>
      </c>
      <c r="Q19" s="57"/>
      <c r="R19" s="43"/>
    </row>
    <row r="20" s="1" customFormat="1" ht="20" customHeight="1" spans="1:18">
      <c r="A20" s="50" t="s">
        <v>43</v>
      </c>
      <c r="B20" s="50" t="s">
        <v>44</v>
      </c>
      <c r="C20" s="17">
        <v>99.165</v>
      </c>
      <c r="D20" s="50"/>
      <c r="E20" s="17">
        <v>19.833</v>
      </c>
      <c r="F20" s="17">
        <v>80.8311764705882</v>
      </c>
      <c r="G20" s="50"/>
      <c r="H20" s="17">
        <v>40.4155882352941</v>
      </c>
      <c r="I20" s="17">
        <v>90</v>
      </c>
      <c r="J20" s="50"/>
      <c r="K20" s="17">
        <v>13.5</v>
      </c>
      <c r="L20" s="50">
        <v>80</v>
      </c>
      <c r="M20" s="50"/>
      <c r="N20" s="17">
        <v>12</v>
      </c>
      <c r="O20" s="17">
        <v>85.7485882352941</v>
      </c>
      <c r="P20" s="38">
        <v>13</v>
      </c>
      <c r="Q20" s="57"/>
      <c r="R20" s="43"/>
    </row>
    <row r="21" s="1" customFormat="1" ht="20" customHeight="1" spans="1:18">
      <c r="A21" s="50" t="s">
        <v>45</v>
      </c>
      <c r="B21" s="50" t="s">
        <v>46</v>
      </c>
      <c r="C21" s="17">
        <v>88.865</v>
      </c>
      <c r="D21" s="50"/>
      <c r="E21" s="17">
        <v>17.773</v>
      </c>
      <c r="F21" s="17">
        <v>84.8316666666667</v>
      </c>
      <c r="G21" s="50"/>
      <c r="H21" s="17">
        <v>42.4158333333333</v>
      </c>
      <c r="I21" s="17">
        <v>88</v>
      </c>
      <c r="J21" s="50"/>
      <c r="K21" s="17">
        <v>13.2</v>
      </c>
      <c r="L21" s="50">
        <v>80</v>
      </c>
      <c r="M21" s="50"/>
      <c r="N21" s="17">
        <v>12</v>
      </c>
      <c r="O21" s="17">
        <v>85.3888333333333</v>
      </c>
      <c r="P21" s="38">
        <v>14</v>
      </c>
      <c r="Q21" s="57"/>
      <c r="R21" s="44"/>
    </row>
    <row r="22" s="1" customFormat="1" ht="20" customHeight="1" spans="1:18">
      <c r="A22" s="50" t="s">
        <v>47</v>
      </c>
      <c r="B22" s="50" t="s">
        <v>48</v>
      </c>
      <c r="C22" s="17">
        <v>79.37</v>
      </c>
      <c r="D22" s="50"/>
      <c r="E22" s="17">
        <v>15.874</v>
      </c>
      <c r="F22" s="17">
        <v>84.3866666666667</v>
      </c>
      <c r="G22" s="50"/>
      <c r="H22" s="17">
        <v>42.1933333333333</v>
      </c>
      <c r="I22" s="17">
        <v>85</v>
      </c>
      <c r="J22" s="50"/>
      <c r="K22" s="17">
        <v>12.75</v>
      </c>
      <c r="L22" s="50">
        <v>80</v>
      </c>
      <c r="M22" s="50">
        <v>16</v>
      </c>
      <c r="N22" s="17">
        <v>14.4</v>
      </c>
      <c r="O22" s="17">
        <v>85.2173333333333</v>
      </c>
      <c r="P22" s="38">
        <v>15</v>
      </c>
      <c r="Q22" s="57"/>
      <c r="R22" s="43"/>
    </row>
    <row r="23" s="1" customFormat="1" ht="20" customHeight="1" spans="1:18">
      <c r="A23" s="50" t="s">
        <v>49</v>
      </c>
      <c r="B23" s="50" t="s">
        <v>50</v>
      </c>
      <c r="C23" s="17">
        <v>91.64</v>
      </c>
      <c r="D23" s="50"/>
      <c r="E23" s="17">
        <v>18.328</v>
      </c>
      <c r="F23" s="17">
        <v>85.0394444444444</v>
      </c>
      <c r="G23" s="50"/>
      <c r="H23" s="17">
        <v>42.5197222222222</v>
      </c>
      <c r="I23" s="17">
        <v>82</v>
      </c>
      <c r="J23" s="50"/>
      <c r="K23" s="17">
        <v>12.3</v>
      </c>
      <c r="L23" s="50">
        <v>80</v>
      </c>
      <c r="M23" s="50"/>
      <c r="N23" s="17">
        <v>12</v>
      </c>
      <c r="O23" s="17">
        <v>85.1477222222222</v>
      </c>
      <c r="P23" s="38">
        <v>16</v>
      </c>
      <c r="Q23" s="57"/>
      <c r="R23" s="44"/>
    </row>
    <row r="24" s="1" customFormat="1" ht="20" customHeight="1" spans="1:18">
      <c r="A24" s="50" t="s">
        <v>51</v>
      </c>
      <c r="B24" s="50" t="s">
        <v>52</v>
      </c>
      <c r="C24" s="17">
        <v>88.705</v>
      </c>
      <c r="D24" s="50"/>
      <c r="E24" s="17">
        <v>17.741</v>
      </c>
      <c r="F24" s="17">
        <v>84.85</v>
      </c>
      <c r="G24" s="50"/>
      <c r="H24" s="17">
        <v>42.425</v>
      </c>
      <c r="I24" s="17">
        <v>85.5</v>
      </c>
      <c r="J24" s="50"/>
      <c r="K24" s="17">
        <v>12.825</v>
      </c>
      <c r="L24" s="50">
        <v>80</v>
      </c>
      <c r="M24" s="50"/>
      <c r="N24" s="17">
        <v>12</v>
      </c>
      <c r="O24" s="17">
        <v>84.991</v>
      </c>
      <c r="P24" s="38">
        <v>17</v>
      </c>
      <c r="Q24" s="57"/>
      <c r="R24" s="44"/>
    </row>
    <row r="25" s="1" customFormat="1" ht="20" customHeight="1" spans="1:18">
      <c r="A25" s="50" t="s">
        <v>53</v>
      </c>
      <c r="B25" s="50" t="s">
        <v>54</v>
      </c>
      <c r="C25" s="17">
        <v>88.215</v>
      </c>
      <c r="D25" s="50"/>
      <c r="E25" s="17">
        <v>17.643</v>
      </c>
      <c r="F25" s="17">
        <v>84.1716666666667</v>
      </c>
      <c r="G25" s="50"/>
      <c r="H25" s="17">
        <v>42.0858333333333</v>
      </c>
      <c r="I25" s="17">
        <v>88</v>
      </c>
      <c r="J25" s="50"/>
      <c r="K25" s="17">
        <v>13.2</v>
      </c>
      <c r="L25" s="50">
        <v>80</v>
      </c>
      <c r="M25" s="50"/>
      <c r="N25" s="17">
        <v>12</v>
      </c>
      <c r="O25" s="17">
        <v>84.9288333333333</v>
      </c>
      <c r="P25" s="38">
        <v>18</v>
      </c>
      <c r="Q25" s="57"/>
      <c r="R25" s="44"/>
    </row>
    <row r="26" s="1" customFormat="1" ht="20" customHeight="1" spans="1:18">
      <c r="A26" s="50" t="s">
        <v>55</v>
      </c>
      <c r="B26" s="50" t="s">
        <v>56</v>
      </c>
      <c r="C26" s="17">
        <v>91.27</v>
      </c>
      <c r="D26" s="50"/>
      <c r="E26" s="17">
        <v>18.254</v>
      </c>
      <c r="F26" s="17">
        <v>82.5235294117647</v>
      </c>
      <c r="G26" s="50"/>
      <c r="H26" s="17">
        <v>41.2617647058824</v>
      </c>
      <c r="I26" s="17">
        <v>88</v>
      </c>
      <c r="J26" s="50"/>
      <c r="K26" s="17">
        <v>13.2</v>
      </c>
      <c r="L26" s="50">
        <v>80</v>
      </c>
      <c r="M26" s="50"/>
      <c r="N26" s="17">
        <v>12</v>
      </c>
      <c r="O26" s="17">
        <v>84.7157647058824</v>
      </c>
      <c r="P26" s="38">
        <v>19</v>
      </c>
      <c r="Q26" s="57"/>
      <c r="R26" s="43"/>
    </row>
    <row r="27" s="1" customFormat="1" ht="20" customHeight="1" spans="1:18">
      <c r="A27" s="50" t="s">
        <v>57</v>
      </c>
      <c r="B27" s="50" t="s">
        <v>58</v>
      </c>
      <c r="C27" s="17">
        <v>85.915</v>
      </c>
      <c r="D27" s="50"/>
      <c r="E27" s="17">
        <v>17.183</v>
      </c>
      <c r="F27" s="17">
        <v>85.6322222222222</v>
      </c>
      <c r="G27" s="50"/>
      <c r="H27" s="17">
        <v>42.8161111111111</v>
      </c>
      <c r="I27" s="17">
        <v>84</v>
      </c>
      <c r="J27" s="50"/>
      <c r="K27" s="17">
        <v>12.6</v>
      </c>
      <c r="L27" s="50">
        <v>80</v>
      </c>
      <c r="M27" s="50"/>
      <c r="N27" s="17">
        <v>12</v>
      </c>
      <c r="O27" s="17">
        <v>84.5991111111111</v>
      </c>
      <c r="P27" s="38">
        <v>20</v>
      </c>
      <c r="Q27" s="57"/>
      <c r="R27" s="44"/>
    </row>
    <row r="28" ht="20" customHeight="1" spans="1:18">
      <c r="A28" s="50" t="s">
        <v>59</v>
      </c>
      <c r="B28" s="50" t="s">
        <v>60</v>
      </c>
      <c r="C28" s="17">
        <v>90.945</v>
      </c>
      <c r="D28" s="50"/>
      <c r="E28" s="17">
        <v>18.189</v>
      </c>
      <c r="F28" s="17">
        <v>83.1994444444444</v>
      </c>
      <c r="G28" s="50"/>
      <c r="H28" s="17">
        <v>41.5997222222222</v>
      </c>
      <c r="I28" s="17">
        <v>85.1</v>
      </c>
      <c r="J28" s="50"/>
      <c r="K28" s="17">
        <v>12.765</v>
      </c>
      <c r="L28" s="50">
        <v>80</v>
      </c>
      <c r="M28" s="50"/>
      <c r="N28" s="17">
        <v>12</v>
      </c>
      <c r="O28" s="17">
        <v>84.5537222222222</v>
      </c>
      <c r="P28" s="38">
        <v>21</v>
      </c>
      <c r="Q28" s="56"/>
      <c r="R28" s="44"/>
    </row>
    <row r="29" ht="20" customHeight="1" spans="1:18">
      <c r="A29" s="50" t="s">
        <v>61</v>
      </c>
      <c r="B29" s="50" t="s">
        <v>62</v>
      </c>
      <c r="C29" s="17">
        <v>94.835</v>
      </c>
      <c r="D29" s="50"/>
      <c r="E29" s="17">
        <v>18.967</v>
      </c>
      <c r="F29" s="17">
        <v>82.2726315789474</v>
      </c>
      <c r="G29" s="50"/>
      <c r="H29" s="17">
        <v>41.1363157894737</v>
      </c>
      <c r="I29" s="17">
        <v>82.5</v>
      </c>
      <c r="J29" s="50"/>
      <c r="K29" s="17">
        <v>12.375</v>
      </c>
      <c r="L29" s="50">
        <v>80</v>
      </c>
      <c r="M29" s="50"/>
      <c r="N29" s="17">
        <v>12</v>
      </c>
      <c r="O29" s="17">
        <v>84.4783157894737</v>
      </c>
      <c r="P29" s="38">
        <v>22</v>
      </c>
      <c r="Q29" s="56"/>
      <c r="R29" s="44"/>
    </row>
    <row r="30" ht="20" customHeight="1" spans="1:18">
      <c r="A30" s="50" t="s">
        <v>63</v>
      </c>
      <c r="B30" s="50" t="s">
        <v>64</v>
      </c>
      <c r="C30" s="17">
        <v>86.435</v>
      </c>
      <c r="D30" s="50"/>
      <c r="E30" s="17">
        <v>17.287</v>
      </c>
      <c r="F30" s="17">
        <v>83.5655555555555</v>
      </c>
      <c r="G30" s="50"/>
      <c r="H30" s="17">
        <v>41.7827777777778</v>
      </c>
      <c r="I30" s="17">
        <v>89</v>
      </c>
      <c r="J30" s="50"/>
      <c r="K30" s="17">
        <v>13.35</v>
      </c>
      <c r="L30" s="50">
        <v>80</v>
      </c>
      <c r="M30" s="50"/>
      <c r="N30" s="17">
        <v>12</v>
      </c>
      <c r="O30" s="17">
        <v>84.4197777777778</v>
      </c>
      <c r="P30" s="38">
        <v>23</v>
      </c>
      <c r="Q30" s="56"/>
      <c r="R30" s="44"/>
    </row>
    <row r="31" ht="20" customHeight="1" spans="1:18">
      <c r="A31" s="50" t="s">
        <v>65</v>
      </c>
      <c r="B31" s="50" t="s">
        <v>66</v>
      </c>
      <c r="C31" s="17">
        <v>89.835</v>
      </c>
      <c r="D31" s="50"/>
      <c r="E31" s="17">
        <v>17.967</v>
      </c>
      <c r="F31" s="17">
        <v>82.9994444444444</v>
      </c>
      <c r="G31" s="50"/>
      <c r="H31" s="17">
        <v>41.4997222222222</v>
      </c>
      <c r="I31" s="17">
        <v>77.5</v>
      </c>
      <c r="J31" s="50"/>
      <c r="K31" s="17">
        <v>11.625</v>
      </c>
      <c r="L31" s="50">
        <v>80</v>
      </c>
      <c r="M31" s="50">
        <v>7</v>
      </c>
      <c r="N31" s="17">
        <v>13.05</v>
      </c>
      <c r="O31" s="17">
        <v>84.1417222222222</v>
      </c>
      <c r="P31" s="38">
        <v>24</v>
      </c>
      <c r="Q31" s="56"/>
      <c r="R31" s="43"/>
    </row>
    <row r="32" ht="20" customHeight="1" spans="1:18">
      <c r="A32" s="50" t="s">
        <v>67</v>
      </c>
      <c r="B32" s="50" t="s">
        <v>68</v>
      </c>
      <c r="C32" s="17">
        <v>92.17</v>
      </c>
      <c r="D32" s="50"/>
      <c r="E32" s="17">
        <v>18.434</v>
      </c>
      <c r="F32" s="17">
        <v>79.6166666666667</v>
      </c>
      <c r="G32" s="50"/>
      <c r="H32" s="17">
        <v>39.8083333333333</v>
      </c>
      <c r="I32" s="17">
        <v>85.5</v>
      </c>
      <c r="J32" s="50"/>
      <c r="K32" s="17">
        <v>12.825</v>
      </c>
      <c r="L32" s="50">
        <v>80</v>
      </c>
      <c r="M32" s="50"/>
      <c r="N32" s="17">
        <v>12</v>
      </c>
      <c r="O32" s="17">
        <v>83.0673333333333</v>
      </c>
      <c r="P32" s="38">
        <v>25</v>
      </c>
      <c r="Q32" s="56"/>
      <c r="R32" s="44"/>
    </row>
    <row r="33" ht="20" customHeight="1" spans="1:18">
      <c r="A33" s="50" t="s">
        <v>69</v>
      </c>
      <c r="B33" s="50" t="s">
        <v>70</v>
      </c>
      <c r="C33" s="17">
        <v>80.225</v>
      </c>
      <c r="D33" s="50"/>
      <c r="E33" s="17">
        <v>16.045</v>
      </c>
      <c r="F33" s="17">
        <v>81.6223529411765</v>
      </c>
      <c r="G33" s="50"/>
      <c r="H33" s="17">
        <v>40.8111764705882</v>
      </c>
      <c r="I33" s="17">
        <v>94.5</v>
      </c>
      <c r="J33" s="50"/>
      <c r="K33" s="17">
        <v>14.175</v>
      </c>
      <c r="L33" s="50">
        <v>80</v>
      </c>
      <c r="M33" s="50"/>
      <c r="N33" s="17">
        <v>12</v>
      </c>
      <c r="O33" s="17">
        <v>83.0311764705882</v>
      </c>
      <c r="P33" s="38">
        <v>26</v>
      </c>
      <c r="Q33" s="56"/>
      <c r="R33" s="44"/>
    </row>
    <row r="34" ht="20" customHeight="1" spans="1:18">
      <c r="A34" s="50" t="s">
        <v>71</v>
      </c>
      <c r="B34" s="50" t="s">
        <v>72</v>
      </c>
      <c r="C34" s="17">
        <v>96.825</v>
      </c>
      <c r="D34" s="50"/>
      <c r="E34" s="17">
        <v>19.365</v>
      </c>
      <c r="F34" s="17">
        <v>75.9473684210526</v>
      </c>
      <c r="G34" s="50"/>
      <c r="H34" s="17">
        <v>37.9736842105263</v>
      </c>
      <c r="I34" s="17">
        <v>89</v>
      </c>
      <c r="J34" s="50"/>
      <c r="K34" s="17">
        <v>13.35</v>
      </c>
      <c r="L34" s="50">
        <v>80</v>
      </c>
      <c r="M34" s="50"/>
      <c r="N34" s="17">
        <v>12</v>
      </c>
      <c r="O34" s="17">
        <v>82.6886842105263</v>
      </c>
      <c r="P34" s="38">
        <v>27</v>
      </c>
      <c r="Q34" s="56"/>
      <c r="R34" s="43"/>
    </row>
    <row r="35" ht="20" customHeight="1" spans="1:18">
      <c r="A35" s="50" t="s">
        <v>73</v>
      </c>
      <c r="B35" s="50" t="s">
        <v>74</v>
      </c>
      <c r="C35" s="17">
        <v>82.8</v>
      </c>
      <c r="D35" s="50"/>
      <c r="E35" s="17">
        <v>16.56</v>
      </c>
      <c r="F35" s="17">
        <v>80.0216666666667</v>
      </c>
      <c r="G35" s="50"/>
      <c r="H35" s="17">
        <v>40.0108333333333</v>
      </c>
      <c r="I35" s="17">
        <v>82.5</v>
      </c>
      <c r="J35" s="50"/>
      <c r="K35" s="17">
        <v>12.375</v>
      </c>
      <c r="L35" s="50">
        <v>80</v>
      </c>
      <c r="M35" s="50"/>
      <c r="N35" s="17">
        <v>12</v>
      </c>
      <c r="O35" s="17">
        <v>80.9458333333333</v>
      </c>
      <c r="P35" s="38">
        <v>28</v>
      </c>
      <c r="Q35" s="56"/>
      <c r="R35" s="44"/>
    </row>
    <row r="36" ht="20" customHeight="1" spans="1:18">
      <c r="A36" s="50" t="s">
        <v>75</v>
      </c>
      <c r="B36" s="50" t="s">
        <v>76</v>
      </c>
      <c r="C36" s="17">
        <v>85.815</v>
      </c>
      <c r="D36" s="50"/>
      <c r="E36" s="17">
        <v>17.163</v>
      </c>
      <c r="F36" s="17">
        <v>78.4615789473684</v>
      </c>
      <c r="G36" s="50"/>
      <c r="H36" s="17">
        <v>39.2307894736842</v>
      </c>
      <c r="I36" s="17">
        <v>82.5</v>
      </c>
      <c r="J36" s="50"/>
      <c r="K36" s="17">
        <v>12.375</v>
      </c>
      <c r="L36" s="50">
        <v>80</v>
      </c>
      <c r="M36" s="50"/>
      <c r="N36" s="17">
        <v>12</v>
      </c>
      <c r="O36" s="17">
        <v>80.7687894736842</v>
      </c>
      <c r="P36" s="38">
        <v>29</v>
      </c>
      <c r="Q36" s="56"/>
      <c r="R36" s="44"/>
    </row>
    <row r="37" ht="20" customHeight="1" spans="1:18">
      <c r="A37" s="50" t="s">
        <v>77</v>
      </c>
      <c r="B37" s="50" t="s">
        <v>78</v>
      </c>
      <c r="C37" s="17">
        <v>76.185</v>
      </c>
      <c r="D37" s="50"/>
      <c r="E37" s="17">
        <v>15.237</v>
      </c>
      <c r="F37" s="17">
        <v>78.3857142857143</v>
      </c>
      <c r="G37" s="50"/>
      <c r="H37" s="17">
        <v>39.1928571428571</v>
      </c>
      <c r="I37" s="17">
        <v>88.9</v>
      </c>
      <c r="J37" s="50"/>
      <c r="K37" s="17">
        <v>13.335</v>
      </c>
      <c r="L37" s="50">
        <v>80</v>
      </c>
      <c r="M37" s="50"/>
      <c r="N37" s="17">
        <v>12</v>
      </c>
      <c r="O37" s="17">
        <v>79.7648571428572</v>
      </c>
      <c r="P37" s="38">
        <v>30</v>
      </c>
      <c r="Q37" s="56"/>
      <c r="R37" s="43"/>
    </row>
    <row r="38" ht="20" customHeight="1" spans="1:18">
      <c r="A38" s="50" t="s">
        <v>79</v>
      </c>
      <c r="B38" s="50" t="s">
        <v>80</v>
      </c>
      <c r="C38" s="17">
        <v>88.015</v>
      </c>
      <c r="D38" s="50"/>
      <c r="E38" s="17">
        <v>17.603</v>
      </c>
      <c r="F38" s="17">
        <v>64.6505</v>
      </c>
      <c r="G38" s="50"/>
      <c r="H38" s="17">
        <v>32.32525</v>
      </c>
      <c r="I38" s="17">
        <v>82</v>
      </c>
      <c r="J38" s="50"/>
      <c r="K38" s="17">
        <v>12.3</v>
      </c>
      <c r="L38" s="50">
        <v>80</v>
      </c>
      <c r="M38" s="50"/>
      <c r="N38" s="17">
        <v>12</v>
      </c>
      <c r="O38" s="17">
        <v>74.22825</v>
      </c>
      <c r="P38" s="38">
        <v>31</v>
      </c>
      <c r="Q38" s="56"/>
      <c r="R38" s="44"/>
    </row>
    <row r="39" ht="20" customHeight="1" spans="1:18">
      <c r="A39" s="50" t="s">
        <v>81</v>
      </c>
      <c r="B39" s="50" t="s">
        <v>82</v>
      </c>
      <c r="C39" s="17">
        <v>64.565</v>
      </c>
      <c r="D39" s="50"/>
      <c r="E39" s="17">
        <v>12.913</v>
      </c>
      <c r="F39" s="17">
        <v>65.5155</v>
      </c>
      <c r="G39" s="50"/>
      <c r="H39" s="17">
        <v>32.75775</v>
      </c>
      <c r="I39" s="17">
        <v>89</v>
      </c>
      <c r="J39" s="50"/>
      <c r="K39" s="17">
        <v>13.35</v>
      </c>
      <c r="L39" s="50">
        <v>80</v>
      </c>
      <c r="M39" s="50"/>
      <c r="N39" s="17">
        <v>12</v>
      </c>
      <c r="O39" s="17">
        <v>71.02075</v>
      </c>
      <c r="P39" s="38">
        <v>32</v>
      </c>
      <c r="Q39" s="56"/>
      <c r="R39" s="43"/>
    </row>
    <row r="40" ht="20" customHeight="1" spans="1:17">
      <c r="A40" s="50" t="s">
        <v>83</v>
      </c>
      <c r="B40" s="50" t="s">
        <v>84</v>
      </c>
      <c r="C40" s="17">
        <v>93.37</v>
      </c>
      <c r="D40" s="50"/>
      <c r="E40" s="17">
        <v>18.674</v>
      </c>
      <c r="F40" s="17">
        <v>43.557619047619</v>
      </c>
      <c r="G40" s="50"/>
      <c r="H40" s="17">
        <v>21.7788095238095</v>
      </c>
      <c r="I40" s="17">
        <v>85.5</v>
      </c>
      <c r="J40" s="50"/>
      <c r="K40" s="17">
        <v>12.825</v>
      </c>
      <c r="L40" s="50">
        <v>80</v>
      </c>
      <c r="M40" s="50"/>
      <c r="N40" s="17">
        <v>12</v>
      </c>
      <c r="O40" s="17">
        <v>65.2778095238095</v>
      </c>
      <c r="P40" s="38">
        <v>33</v>
      </c>
      <c r="Q40" s="56"/>
    </row>
    <row r="41" ht="20" customHeight="1" spans="1:17">
      <c r="A41" s="50" t="s">
        <v>85</v>
      </c>
      <c r="B41" s="50" t="s">
        <v>86</v>
      </c>
      <c r="C41" s="17">
        <v>76.55</v>
      </c>
      <c r="D41" s="50"/>
      <c r="E41" s="17">
        <v>15.31</v>
      </c>
      <c r="F41" s="17">
        <v>44.2129411764706</v>
      </c>
      <c r="G41" s="50"/>
      <c r="H41" s="17">
        <v>22.1064705882353</v>
      </c>
      <c r="I41" s="17">
        <v>42.5</v>
      </c>
      <c r="J41" s="50"/>
      <c r="K41" s="17">
        <v>6.375</v>
      </c>
      <c r="L41" s="50">
        <v>80</v>
      </c>
      <c r="M41" s="50"/>
      <c r="N41" s="17">
        <v>12</v>
      </c>
      <c r="O41" s="17">
        <v>55.7914705882353</v>
      </c>
      <c r="P41" s="38">
        <v>34</v>
      </c>
      <c r="Q41" s="58"/>
    </row>
  </sheetData>
  <mergeCells count="35">
    <mergeCell ref="A1:Q1"/>
    <mergeCell ref="A2:Q2"/>
    <mergeCell ref="C3:E3"/>
    <mergeCell ref="F3:H3"/>
    <mergeCell ref="I3:K3"/>
    <mergeCell ref="L3:N3"/>
    <mergeCell ref="A3:A7"/>
    <mergeCell ref="B3:B7"/>
    <mergeCell ref="C4:C5"/>
    <mergeCell ref="C6:C7"/>
    <mergeCell ref="D4:D5"/>
    <mergeCell ref="D6:D7"/>
    <mergeCell ref="E4:E5"/>
    <mergeCell ref="E6:E7"/>
    <mergeCell ref="F4:F5"/>
    <mergeCell ref="F6:F7"/>
    <mergeCell ref="G4:G5"/>
    <mergeCell ref="G6:G7"/>
    <mergeCell ref="H4:H5"/>
    <mergeCell ref="H6:H7"/>
    <mergeCell ref="I4:I5"/>
    <mergeCell ref="I6:I7"/>
    <mergeCell ref="J4:J5"/>
    <mergeCell ref="J6:J7"/>
    <mergeCell ref="K4:K5"/>
    <mergeCell ref="K6:K7"/>
    <mergeCell ref="L4:L5"/>
    <mergeCell ref="L6:L7"/>
    <mergeCell ref="M4:M5"/>
    <mergeCell ref="M6:M7"/>
    <mergeCell ref="N4:N5"/>
    <mergeCell ref="N6:N7"/>
    <mergeCell ref="O3:O7"/>
    <mergeCell ref="P3:P7"/>
    <mergeCell ref="Q3:Q7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3"/>
  <sheetViews>
    <sheetView zoomScale="55" zoomScaleNormal="55" workbookViewId="0">
      <pane ySplit="7" topLeftCell="A18" activePane="bottomLeft" state="frozen"/>
      <selection/>
      <selection pane="bottomLeft" activeCell="A2" sqref="A2:Q2"/>
    </sheetView>
  </sheetViews>
  <sheetFormatPr defaultColWidth="9" defaultRowHeight="14.25"/>
  <cols>
    <col min="1" max="1" width="13.3333333333333" style="2" customWidth="1"/>
    <col min="6" max="6" width="15"/>
    <col min="15" max="15" width="11.3333333333333" style="3" customWidth="1"/>
    <col min="16" max="16" width="11.0833333333333" style="3" customWidth="1"/>
  </cols>
  <sheetData>
    <row r="1" ht="30" customHeight="1" spans="1:19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0"/>
      <c r="S1" s="40"/>
    </row>
    <row r="2" ht="37" customHeight="1" spans="1:19">
      <c r="A2" s="5" t="s">
        <v>87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40"/>
      <c r="S2" s="40"/>
    </row>
    <row r="3" ht="25" customHeight="1" spans="1:17">
      <c r="A3" s="6" t="s">
        <v>2</v>
      </c>
      <c r="B3" s="7" t="s">
        <v>3</v>
      </c>
      <c r="C3" s="8" t="s">
        <v>4</v>
      </c>
      <c r="D3" s="9"/>
      <c r="E3" s="9"/>
      <c r="F3" s="8" t="s">
        <v>5</v>
      </c>
      <c r="G3" s="9"/>
      <c r="H3" s="9"/>
      <c r="I3" s="8" t="s">
        <v>6</v>
      </c>
      <c r="J3" s="9"/>
      <c r="K3" s="9"/>
      <c r="L3" s="8" t="s">
        <v>7</v>
      </c>
      <c r="M3" s="9"/>
      <c r="N3" s="9"/>
      <c r="O3" s="31" t="s">
        <v>8</v>
      </c>
      <c r="P3" s="31" t="s">
        <v>9</v>
      </c>
      <c r="Q3" s="30" t="s">
        <v>10</v>
      </c>
    </row>
    <row r="4" spans="1:17">
      <c r="A4" s="10"/>
      <c r="B4" s="11"/>
      <c r="C4" s="6" t="s">
        <v>11</v>
      </c>
      <c r="D4" s="6" t="s">
        <v>12</v>
      </c>
      <c r="E4" s="12">
        <v>0.2</v>
      </c>
      <c r="F4" s="6" t="s">
        <v>13</v>
      </c>
      <c r="G4" s="6" t="s">
        <v>12</v>
      </c>
      <c r="H4" s="12">
        <v>0.5</v>
      </c>
      <c r="I4" s="6" t="s">
        <v>11</v>
      </c>
      <c r="J4" s="6" t="s">
        <v>12</v>
      </c>
      <c r="K4" s="12">
        <v>0.15</v>
      </c>
      <c r="L4" s="6" t="s">
        <v>11</v>
      </c>
      <c r="M4" s="6" t="s">
        <v>12</v>
      </c>
      <c r="N4" s="32">
        <v>0.15</v>
      </c>
      <c r="O4" s="33"/>
      <c r="P4" s="33"/>
      <c r="Q4" s="41"/>
    </row>
    <row r="5" spans="1:17">
      <c r="A5" s="10"/>
      <c r="B5" s="1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34"/>
      <c r="O5" s="33"/>
      <c r="P5" s="33"/>
      <c r="Q5" s="41"/>
    </row>
    <row r="6" spans="1:17">
      <c r="A6" s="10"/>
      <c r="B6" s="11"/>
      <c r="C6" s="13" t="s">
        <v>14</v>
      </c>
      <c r="D6" s="13" t="s">
        <v>15</v>
      </c>
      <c r="E6" s="13" t="s">
        <v>16</v>
      </c>
      <c r="F6" s="13" t="s">
        <v>17</v>
      </c>
      <c r="G6" s="13" t="s">
        <v>15</v>
      </c>
      <c r="H6" s="13" t="s">
        <v>16</v>
      </c>
      <c r="I6" s="13" t="s">
        <v>17</v>
      </c>
      <c r="J6" s="13" t="s">
        <v>15</v>
      </c>
      <c r="K6" s="13" t="s">
        <v>16</v>
      </c>
      <c r="L6" s="13" t="s">
        <v>14</v>
      </c>
      <c r="M6" s="13" t="s">
        <v>18</v>
      </c>
      <c r="N6" s="35" t="s">
        <v>16</v>
      </c>
      <c r="O6" s="33"/>
      <c r="P6" s="33"/>
      <c r="Q6" s="41"/>
    </row>
    <row r="7" spans="1:17">
      <c r="A7" s="14"/>
      <c r="B7" s="11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36"/>
      <c r="O7" s="33"/>
      <c r="P7" s="33"/>
      <c r="Q7" s="41"/>
    </row>
    <row r="8" spans="1:18">
      <c r="A8" s="15" t="s">
        <v>53</v>
      </c>
      <c r="B8" s="16" t="s">
        <v>54</v>
      </c>
      <c r="C8" s="17">
        <v>88.215</v>
      </c>
      <c r="D8" s="18"/>
      <c r="E8" s="17">
        <f>(C8+D8)*0.2</f>
        <v>17.643</v>
      </c>
      <c r="F8" s="17">
        <v>84.1716666666667</v>
      </c>
      <c r="G8" s="18"/>
      <c r="H8" s="17">
        <f>F8*0.5</f>
        <v>42.0858333333333</v>
      </c>
      <c r="I8" s="17">
        <v>88</v>
      </c>
      <c r="J8" s="18"/>
      <c r="K8" s="17">
        <f>I8*0.15</f>
        <v>13.2</v>
      </c>
      <c r="L8" s="18">
        <v>80</v>
      </c>
      <c r="M8" s="18"/>
      <c r="N8" s="18">
        <f>(L8+M8)*0.15</f>
        <v>12</v>
      </c>
      <c r="O8" s="37">
        <f>E8+H8+K8+N8</f>
        <v>84.9288333333333</v>
      </c>
      <c r="P8" s="38"/>
      <c r="Q8" s="42"/>
      <c r="R8" s="43"/>
    </row>
    <row r="9" spans="1:18">
      <c r="A9" s="19" t="s">
        <v>61</v>
      </c>
      <c r="B9" s="20" t="s">
        <v>62</v>
      </c>
      <c r="C9" s="17">
        <v>94.835</v>
      </c>
      <c r="D9" s="18"/>
      <c r="E9" s="17">
        <f t="shared" ref="E9:E41" si="0">(C9+D9)*0.2</f>
        <v>18.967</v>
      </c>
      <c r="F9" s="17">
        <v>82.2726315789474</v>
      </c>
      <c r="G9" s="18"/>
      <c r="H9" s="17">
        <f t="shared" ref="H9:H41" si="1">F9*0.5</f>
        <v>41.1363157894737</v>
      </c>
      <c r="I9" s="17">
        <v>82.5</v>
      </c>
      <c r="J9" s="18"/>
      <c r="K9" s="17">
        <f t="shared" ref="K9:K41" si="2">I9*0.15</f>
        <v>12.375</v>
      </c>
      <c r="L9" s="18">
        <v>80</v>
      </c>
      <c r="M9" s="18"/>
      <c r="N9" s="18">
        <f t="shared" ref="N9:N42" si="3">(L9+M9)*0.15</f>
        <v>12</v>
      </c>
      <c r="O9" s="37">
        <f t="shared" ref="O9:O41" si="4">E9+H9+K9+N9</f>
        <v>84.4783157894737</v>
      </c>
      <c r="P9" s="38"/>
      <c r="Q9" s="42"/>
      <c r="R9" s="44"/>
    </row>
    <row r="10" spans="1:18">
      <c r="A10" s="15" t="s">
        <v>69</v>
      </c>
      <c r="B10" s="16" t="s">
        <v>70</v>
      </c>
      <c r="C10" s="17">
        <v>80.225</v>
      </c>
      <c r="D10" s="21"/>
      <c r="E10" s="17">
        <f t="shared" si="0"/>
        <v>16.045</v>
      </c>
      <c r="F10" s="17">
        <v>81.6223529411765</v>
      </c>
      <c r="G10" s="18"/>
      <c r="H10" s="17">
        <f t="shared" si="1"/>
        <v>40.8111764705882</v>
      </c>
      <c r="I10" s="17">
        <v>94.5</v>
      </c>
      <c r="J10" s="18"/>
      <c r="K10" s="17">
        <f t="shared" si="2"/>
        <v>14.175</v>
      </c>
      <c r="L10" s="18">
        <v>80</v>
      </c>
      <c r="M10" s="18"/>
      <c r="N10" s="18">
        <f t="shared" si="3"/>
        <v>12</v>
      </c>
      <c r="O10" s="37">
        <f t="shared" si="4"/>
        <v>83.0311764705882</v>
      </c>
      <c r="P10" s="38"/>
      <c r="Q10" s="42"/>
      <c r="R10" s="44"/>
    </row>
    <row r="11" spans="1:18">
      <c r="A11" s="19" t="s">
        <v>49</v>
      </c>
      <c r="B11" s="20" t="s">
        <v>50</v>
      </c>
      <c r="C11" s="17">
        <v>91.64</v>
      </c>
      <c r="D11" s="21"/>
      <c r="E11" s="17">
        <f t="shared" si="0"/>
        <v>18.328</v>
      </c>
      <c r="F11" s="17">
        <v>85.0394444444444</v>
      </c>
      <c r="G11" s="18"/>
      <c r="H11" s="17">
        <f t="shared" si="1"/>
        <v>42.5197222222222</v>
      </c>
      <c r="I11" s="17">
        <v>82</v>
      </c>
      <c r="J11" s="18"/>
      <c r="K11" s="17">
        <f t="shared" si="2"/>
        <v>12.3</v>
      </c>
      <c r="L11" s="18">
        <v>80</v>
      </c>
      <c r="M11" s="18"/>
      <c r="N11" s="18">
        <f t="shared" si="3"/>
        <v>12</v>
      </c>
      <c r="O11" s="37">
        <f t="shared" si="4"/>
        <v>85.1477222222222</v>
      </c>
      <c r="P11" s="38"/>
      <c r="Q11" s="42"/>
      <c r="R11" s="44"/>
    </row>
    <row r="12" spans="1:18">
      <c r="A12" s="15" t="s">
        <v>73</v>
      </c>
      <c r="B12" s="16" t="s">
        <v>74</v>
      </c>
      <c r="C12" s="17">
        <v>82.8</v>
      </c>
      <c r="D12" s="21"/>
      <c r="E12" s="17">
        <f t="shared" si="0"/>
        <v>16.56</v>
      </c>
      <c r="F12" s="17">
        <v>80.0216666666667</v>
      </c>
      <c r="G12" s="18"/>
      <c r="H12" s="17">
        <f t="shared" si="1"/>
        <v>40.0108333333333</v>
      </c>
      <c r="I12" s="17">
        <v>82.5</v>
      </c>
      <c r="J12" s="18"/>
      <c r="K12" s="17">
        <f t="shared" si="2"/>
        <v>12.375</v>
      </c>
      <c r="L12" s="18">
        <v>80</v>
      </c>
      <c r="M12" s="18"/>
      <c r="N12" s="18">
        <f t="shared" si="3"/>
        <v>12</v>
      </c>
      <c r="O12" s="37">
        <f t="shared" si="4"/>
        <v>80.9458333333333</v>
      </c>
      <c r="P12" s="38"/>
      <c r="Q12" s="42"/>
      <c r="R12" s="44"/>
    </row>
    <row r="13" spans="1:18">
      <c r="A13" s="19" t="s">
        <v>39</v>
      </c>
      <c r="B13" s="20" t="s">
        <v>40</v>
      </c>
      <c r="C13" s="17">
        <v>89.53</v>
      </c>
      <c r="D13" s="21"/>
      <c r="E13" s="17">
        <f t="shared" si="0"/>
        <v>17.906</v>
      </c>
      <c r="F13" s="17">
        <v>86.0141176470588</v>
      </c>
      <c r="G13" s="18"/>
      <c r="H13" s="17">
        <f t="shared" si="1"/>
        <v>43.0070588235294</v>
      </c>
      <c r="I13" s="17">
        <v>88.6</v>
      </c>
      <c r="J13" s="18"/>
      <c r="K13" s="17">
        <f t="shared" si="2"/>
        <v>13.29</v>
      </c>
      <c r="L13" s="18">
        <v>80</v>
      </c>
      <c r="M13" s="18"/>
      <c r="N13" s="18">
        <f t="shared" si="3"/>
        <v>12</v>
      </c>
      <c r="O13" s="37">
        <f t="shared" si="4"/>
        <v>86.2030588235294</v>
      </c>
      <c r="P13" s="38"/>
      <c r="Q13" s="42"/>
      <c r="R13" s="43"/>
    </row>
    <row r="14" spans="1:18">
      <c r="A14" s="15" t="s">
        <v>43</v>
      </c>
      <c r="B14" s="16" t="s">
        <v>44</v>
      </c>
      <c r="C14" s="17">
        <v>99.165</v>
      </c>
      <c r="D14" s="21"/>
      <c r="E14" s="17">
        <f t="shared" si="0"/>
        <v>19.833</v>
      </c>
      <c r="F14" s="17">
        <v>80.8311764705882</v>
      </c>
      <c r="G14" s="18"/>
      <c r="H14" s="17">
        <f t="shared" si="1"/>
        <v>40.4155882352941</v>
      </c>
      <c r="I14" s="17">
        <v>90</v>
      </c>
      <c r="J14" s="18"/>
      <c r="K14" s="17">
        <f t="shared" si="2"/>
        <v>13.5</v>
      </c>
      <c r="L14" s="18">
        <v>80</v>
      </c>
      <c r="M14" s="18"/>
      <c r="N14" s="18">
        <f t="shared" si="3"/>
        <v>12</v>
      </c>
      <c r="O14" s="37">
        <f t="shared" si="4"/>
        <v>85.7485882352941</v>
      </c>
      <c r="P14" s="38"/>
      <c r="Q14" s="42"/>
      <c r="R14" s="44"/>
    </row>
    <row r="15" spans="1:18">
      <c r="A15" s="19" t="s">
        <v>33</v>
      </c>
      <c r="B15" s="20" t="s">
        <v>34</v>
      </c>
      <c r="C15" s="17">
        <v>91.595</v>
      </c>
      <c r="D15" s="21"/>
      <c r="E15" s="17">
        <f t="shared" si="0"/>
        <v>18.319</v>
      </c>
      <c r="F15" s="17">
        <v>87.4727777777778</v>
      </c>
      <c r="G15" s="18"/>
      <c r="H15" s="17">
        <f t="shared" si="1"/>
        <v>43.7363888888889</v>
      </c>
      <c r="I15" s="17">
        <v>90.5</v>
      </c>
      <c r="J15" s="18"/>
      <c r="K15" s="17">
        <f t="shared" si="2"/>
        <v>13.575</v>
      </c>
      <c r="L15" s="18">
        <v>80</v>
      </c>
      <c r="M15" s="21">
        <v>22</v>
      </c>
      <c r="N15" s="18">
        <f t="shared" si="3"/>
        <v>15.3</v>
      </c>
      <c r="O15" s="37">
        <f t="shared" si="4"/>
        <v>90.9303888888889</v>
      </c>
      <c r="P15" s="38"/>
      <c r="Q15" s="42"/>
      <c r="R15" s="43"/>
    </row>
    <row r="16" spans="1:18">
      <c r="A16" s="15" t="s">
        <v>27</v>
      </c>
      <c r="B16" s="16" t="s">
        <v>28</v>
      </c>
      <c r="C16" s="17">
        <v>97.66</v>
      </c>
      <c r="D16" s="21"/>
      <c r="E16" s="17">
        <f t="shared" si="0"/>
        <v>19.532</v>
      </c>
      <c r="F16" s="17">
        <v>86.5872222222222</v>
      </c>
      <c r="G16" s="18"/>
      <c r="H16" s="17">
        <f t="shared" si="1"/>
        <v>43.2936111111111</v>
      </c>
      <c r="I16" s="17">
        <v>95.5</v>
      </c>
      <c r="J16" s="18"/>
      <c r="K16" s="17">
        <f t="shared" si="2"/>
        <v>14.325</v>
      </c>
      <c r="L16" s="18">
        <v>80</v>
      </c>
      <c r="M16" s="21">
        <v>16</v>
      </c>
      <c r="N16" s="18">
        <f t="shared" si="3"/>
        <v>14.4</v>
      </c>
      <c r="O16" s="37">
        <f t="shared" si="4"/>
        <v>91.5506111111111</v>
      </c>
      <c r="P16" s="38"/>
      <c r="Q16" s="42"/>
      <c r="R16" s="43"/>
    </row>
    <row r="17" spans="1:18">
      <c r="A17" s="19" t="s">
        <v>65</v>
      </c>
      <c r="B17" s="20" t="s">
        <v>66</v>
      </c>
      <c r="C17" s="17">
        <v>89.835</v>
      </c>
      <c r="D17" s="21"/>
      <c r="E17" s="17">
        <f t="shared" si="0"/>
        <v>17.967</v>
      </c>
      <c r="F17" s="17">
        <v>82.9994444444444</v>
      </c>
      <c r="G17" s="18"/>
      <c r="H17" s="17">
        <f t="shared" si="1"/>
        <v>41.4997222222222</v>
      </c>
      <c r="I17" s="17">
        <v>77.5</v>
      </c>
      <c r="J17" s="18"/>
      <c r="K17" s="17">
        <f t="shared" si="2"/>
        <v>11.625</v>
      </c>
      <c r="L17" s="18">
        <v>80</v>
      </c>
      <c r="M17" s="21">
        <v>7</v>
      </c>
      <c r="N17" s="18">
        <f t="shared" si="3"/>
        <v>13.05</v>
      </c>
      <c r="O17" s="37">
        <f t="shared" si="4"/>
        <v>84.1417222222222</v>
      </c>
      <c r="P17" s="38"/>
      <c r="Q17" s="42"/>
      <c r="R17" s="44"/>
    </row>
    <row r="18" spans="1:18">
      <c r="A18" s="15" t="s">
        <v>81</v>
      </c>
      <c r="B18" s="16" t="s">
        <v>82</v>
      </c>
      <c r="C18" s="17">
        <v>64.565</v>
      </c>
      <c r="D18" s="21"/>
      <c r="E18" s="17">
        <f t="shared" si="0"/>
        <v>12.913</v>
      </c>
      <c r="F18" s="17">
        <v>65.5155</v>
      </c>
      <c r="G18" s="18"/>
      <c r="H18" s="17">
        <f t="shared" si="1"/>
        <v>32.75775</v>
      </c>
      <c r="I18" s="17">
        <v>89</v>
      </c>
      <c r="J18" s="18"/>
      <c r="K18" s="17">
        <f t="shared" si="2"/>
        <v>13.35</v>
      </c>
      <c r="L18" s="18">
        <v>80</v>
      </c>
      <c r="M18" s="21"/>
      <c r="N18" s="18">
        <f t="shared" si="3"/>
        <v>12</v>
      </c>
      <c r="O18" s="37">
        <f t="shared" si="4"/>
        <v>71.02075</v>
      </c>
      <c r="P18" s="38"/>
      <c r="Q18" s="42"/>
      <c r="R18" s="43"/>
    </row>
    <row r="19" s="1" customFormat="1" spans="1:18">
      <c r="A19" s="19" t="s">
        <v>29</v>
      </c>
      <c r="B19" s="20" t="s">
        <v>30</v>
      </c>
      <c r="C19" s="22">
        <v>91.445</v>
      </c>
      <c r="D19" s="21"/>
      <c r="E19" s="17">
        <f t="shared" si="0"/>
        <v>18.289</v>
      </c>
      <c r="F19" s="22">
        <v>83.9958823529412</v>
      </c>
      <c r="G19" s="23"/>
      <c r="H19" s="17">
        <f t="shared" si="1"/>
        <v>41.9979411764706</v>
      </c>
      <c r="I19" s="22">
        <v>82.5</v>
      </c>
      <c r="J19" s="23"/>
      <c r="K19" s="17">
        <f t="shared" si="2"/>
        <v>12.375</v>
      </c>
      <c r="L19" s="18">
        <v>80</v>
      </c>
      <c r="M19" s="21">
        <v>44</v>
      </c>
      <c r="N19" s="18">
        <f t="shared" si="3"/>
        <v>18.6</v>
      </c>
      <c r="O19" s="37">
        <f t="shared" si="4"/>
        <v>91.2619411764706</v>
      </c>
      <c r="P19" s="39"/>
      <c r="Q19" s="45"/>
      <c r="R19" s="43"/>
    </row>
    <row r="20" s="1" customFormat="1" spans="1:18">
      <c r="A20" s="15" t="s">
        <v>37</v>
      </c>
      <c r="B20" s="16" t="s">
        <v>38</v>
      </c>
      <c r="C20" s="22">
        <v>98.255</v>
      </c>
      <c r="D20" s="21"/>
      <c r="E20" s="17">
        <f t="shared" si="0"/>
        <v>19.651</v>
      </c>
      <c r="F20" s="22">
        <v>86.2388888888889</v>
      </c>
      <c r="G20" s="23"/>
      <c r="H20" s="17">
        <f t="shared" si="1"/>
        <v>43.1194444444444</v>
      </c>
      <c r="I20" s="22">
        <v>86.4</v>
      </c>
      <c r="J20" s="23"/>
      <c r="K20" s="17">
        <f t="shared" si="2"/>
        <v>12.96</v>
      </c>
      <c r="L20" s="18">
        <v>80</v>
      </c>
      <c r="M20" s="21">
        <v>5</v>
      </c>
      <c r="N20" s="18">
        <f t="shared" si="3"/>
        <v>12.75</v>
      </c>
      <c r="O20" s="37">
        <f t="shared" si="4"/>
        <v>88.4804444444444</v>
      </c>
      <c r="P20" s="39"/>
      <c r="Q20" s="45"/>
      <c r="R20" s="43"/>
    </row>
    <row r="21" s="1" customFormat="1" spans="1:18">
      <c r="A21" s="19" t="s">
        <v>23</v>
      </c>
      <c r="B21" s="20" t="s">
        <v>24</v>
      </c>
      <c r="C21" s="22">
        <v>97.335</v>
      </c>
      <c r="D21" s="21">
        <v>7</v>
      </c>
      <c r="E21" s="17">
        <f t="shared" si="0"/>
        <v>20.867</v>
      </c>
      <c r="F21" s="22">
        <v>87.4583333333333</v>
      </c>
      <c r="G21" s="23"/>
      <c r="H21" s="17">
        <f t="shared" si="1"/>
        <v>43.7291666666667</v>
      </c>
      <c r="I21" s="22">
        <v>87.1</v>
      </c>
      <c r="J21" s="23"/>
      <c r="K21" s="17">
        <f t="shared" si="2"/>
        <v>13.065</v>
      </c>
      <c r="L21" s="18">
        <v>80</v>
      </c>
      <c r="M21" s="21">
        <v>25</v>
      </c>
      <c r="N21" s="18">
        <f t="shared" si="3"/>
        <v>15.75</v>
      </c>
      <c r="O21" s="37">
        <f t="shared" si="4"/>
        <v>93.4111666666667</v>
      </c>
      <c r="P21" s="39"/>
      <c r="Q21" s="45"/>
      <c r="R21" s="44"/>
    </row>
    <row r="22" s="1" customFormat="1" spans="1:18">
      <c r="A22" s="15" t="s">
        <v>77</v>
      </c>
      <c r="B22" s="16" t="s">
        <v>78</v>
      </c>
      <c r="C22" s="22">
        <v>76.185</v>
      </c>
      <c r="D22" s="21"/>
      <c r="E22" s="17">
        <f t="shared" si="0"/>
        <v>15.237</v>
      </c>
      <c r="F22" s="22">
        <v>78.3857142857143</v>
      </c>
      <c r="G22" s="23"/>
      <c r="H22" s="17">
        <f t="shared" si="1"/>
        <v>39.1928571428571</v>
      </c>
      <c r="I22" s="22">
        <v>88.9</v>
      </c>
      <c r="J22" s="23"/>
      <c r="K22" s="17">
        <f t="shared" si="2"/>
        <v>13.335</v>
      </c>
      <c r="L22" s="18">
        <v>80</v>
      </c>
      <c r="M22" s="21"/>
      <c r="N22" s="18">
        <f t="shared" si="3"/>
        <v>12</v>
      </c>
      <c r="O22" s="37">
        <f t="shared" si="4"/>
        <v>79.7648571428572</v>
      </c>
      <c r="P22" s="39"/>
      <c r="Q22" s="45"/>
      <c r="R22" s="43"/>
    </row>
    <row r="23" s="1" customFormat="1" spans="1:18">
      <c r="A23" s="19" t="s">
        <v>85</v>
      </c>
      <c r="B23" s="20" t="s">
        <v>86</v>
      </c>
      <c r="C23" s="22">
        <v>76.55</v>
      </c>
      <c r="D23" s="21"/>
      <c r="E23" s="17">
        <f t="shared" si="0"/>
        <v>15.31</v>
      </c>
      <c r="F23" s="22">
        <v>44.2129411764706</v>
      </c>
      <c r="G23" s="23"/>
      <c r="H23" s="17">
        <f t="shared" si="1"/>
        <v>22.1064705882353</v>
      </c>
      <c r="I23" s="22">
        <v>42.5</v>
      </c>
      <c r="J23" s="23"/>
      <c r="K23" s="17">
        <f t="shared" si="2"/>
        <v>6.375</v>
      </c>
      <c r="L23" s="18">
        <v>80</v>
      </c>
      <c r="M23" s="21"/>
      <c r="N23" s="18">
        <f t="shared" si="3"/>
        <v>12</v>
      </c>
      <c r="O23" s="37">
        <f t="shared" si="4"/>
        <v>55.7914705882353</v>
      </c>
      <c r="P23" s="39"/>
      <c r="Q23" s="45"/>
      <c r="R23" s="44"/>
    </row>
    <row r="24" s="1" customFormat="1" spans="1:18">
      <c r="A24" s="15" t="s">
        <v>63</v>
      </c>
      <c r="B24" s="16" t="s">
        <v>64</v>
      </c>
      <c r="C24" s="22">
        <v>86.435</v>
      </c>
      <c r="D24" s="21"/>
      <c r="E24" s="17">
        <f t="shared" si="0"/>
        <v>17.287</v>
      </c>
      <c r="F24" s="22">
        <v>83.5655555555555</v>
      </c>
      <c r="G24" s="23"/>
      <c r="H24" s="17">
        <f t="shared" si="1"/>
        <v>41.7827777777778</v>
      </c>
      <c r="I24" s="22">
        <v>89</v>
      </c>
      <c r="J24" s="23"/>
      <c r="K24" s="17">
        <f t="shared" si="2"/>
        <v>13.35</v>
      </c>
      <c r="L24" s="18">
        <v>80</v>
      </c>
      <c r="M24" s="21"/>
      <c r="N24" s="18">
        <f t="shared" si="3"/>
        <v>12</v>
      </c>
      <c r="O24" s="37">
        <f t="shared" si="4"/>
        <v>84.4197777777778</v>
      </c>
      <c r="P24" s="39"/>
      <c r="Q24" s="45"/>
      <c r="R24" s="44"/>
    </row>
    <row r="25" s="1" customFormat="1" spans="1:18">
      <c r="A25" s="19" t="s">
        <v>25</v>
      </c>
      <c r="B25" s="20" t="s">
        <v>26</v>
      </c>
      <c r="C25" s="22">
        <v>99.68</v>
      </c>
      <c r="D25" s="21"/>
      <c r="E25" s="17">
        <f t="shared" si="0"/>
        <v>19.936</v>
      </c>
      <c r="F25" s="22">
        <v>87.7088888888889</v>
      </c>
      <c r="G25" s="23"/>
      <c r="H25" s="17">
        <f t="shared" si="1"/>
        <v>43.8544444444444</v>
      </c>
      <c r="I25" s="22">
        <v>80</v>
      </c>
      <c r="J25" s="23"/>
      <c r="K25" s="17">
        <f t="shared" si="2"/>
        <v>12</v>
      </c>
      <c r="L25" s="18">
        <v>80</v>
      </c>
      <c r="M25" s="21">
        <v>32</v>
      </c>
      <c r="N25" s="18">
        <f t="shared" si="3"/>
        <v>16.8</v>
      </c>
      <c r="O25" s="37">
        <f t="shared" si="4"/>
        <v>92.5904444444444</v>
      </c>
      <c r="P25" s="39"/>
      <c r="Q25" s="45"/>
      <c r="R25" s="44"/>
    </row>
    <row r="26" s="1" customFormat="1" spans="1:18">
      <c r="A26" s="15" t="s">
        <v>67</v>
      </c>
      <c r="B26" s="16" t="s">
        <v>68</v>
      </c>
      <c r="C26" s="22">
        <v>92.17</v>
      </c>
      <c r="D26" s="21"/>
      <c r="E26" s="17">
        <f t="shared" si="0"/>
        <v>18.434</v>
      </c>
      <c r="F26" s="22">
        <v>79.6166666666667</v>
      </c>
      <c r="G26" s="23"/>
      <c r="H26" s="17">
        <f t="shared" si="1"/>
        <v>39.8083333333333</v>
      </c>
      <c r="I26" s="22">
        <v>85.5</v>
      </c>
      <c r="J26" s="23"/>
      <c r="K26" s="17">
        <f t="shared" si="2"/>
        <v>12.825</v>
      </c>
      <c r="L26" s="18">
        <v>80</v>
      </c>
      <c r="M26" s="21"/>
      <c r="N26" s="18">
        <f t="shared" si="3"/>
        <v>12</v>
      </c>
      <c r="O26" s="37">
        <f t="shared" si="4"/>
        <v>83.0673333333333</v>
      </c>
      <c r="P26" s="39"/>
      <c r="Q26" s="45"/>
      <c r="R26" s="43"/>
    </row>
    <row r="27" s="1" customFormat="1" spans="1:18">
      <c r="A27" s="19" t="s">
        <v>51</v>
      </c>
      <c r="B27" s="20" t="s">
        <v>52</v>
      </c>
      <c r="C27" s="22">
        <v>88.705</v>
      </c>
      <c r="D27" s="21"/>
      <c r="E27" s="17">
        <f t="shared" si="0"/>
        <v>17.741</v>
      </c>
      <c r="F27" s="22">
        <v>84.85</v>
      </c>
      <c r="G27" s="23"/>
      <c r="H27" s="17">
        <f t="shared" si="1"/>
        <v>42.425</v>
      </c>
      <c r="I27" s="22">
        <v>85.5</v>
      </c>
      <c r="J27" s="23"/>
      <c r="K27" s="17">
        <f t="shared" si="2"/>
        <v>12.825</v>
      </c>
      <c r="L27" s="18">
        <v>80</v>
      </c>
      <c r="M27" s="21"/>
      <c r="N27" s="18">
        <f t="shared" si="3"/>
        <v>12</v>
      </c>
      <c r="O27" s="37">
        <f t="shared" si="4"/>
        <v>84.991</v>
      </c>
      <c r="P27" s="39"/>
      <c r="Q27" s="45"/>
      <c r="R27" s="44"/>
    </row>
    <row r="28" spans="1:18">
      <c r="A28" s="15" t="s">
        <v>19</v>
      </c>
      <c r="B28" s="16" t="s">
        <v>20</v>
      </c>
      <c r="C28" s="17">
        <v>97.12</v>
      </c>
      <c r="D28" s="21">
        <v>4</v>
      </c>
      <c r="E28" s="17">
        <f t="shared" si="0"/>
        <v>20.224</v>
      </c>
      <c r="F28" s="17">
        <v>90.9511111111111</v>
      </c>
      <c r="G28" s="18"/>
      <c r="H28" s="17">
        <f t="shared" si="1"/>
        <v>45.4755555555556</v>
      </c>
      <c r="I28" s="17">
        <v>84.9</v>
      </c>
      <c r="J28" s="18"/>
      <c r="K28" s="17">
        <f t="shared" si="2"/>
        <v>12.735</v>
      </c>
      <c r="L28" s="18">
        <v>80</v>
      </c>
      <c r="M28" s="21">
        <v>51</v>
      </c>
      <c r="N28" s="18">
        <f t="shared" si="3"/>
        <v>19.65</v>
      </c>
      <c r="O28" s="37">
        <f t="shared" si="4"/>
        <v>98.0845555555555</v>
      </c>
      <c r="P28" s="38"/>
      <c r="Q28" s="42"/>
      <c r="R28" s="44"/>
    </row>
    <row r="29" spans="1:18">
      <c r="A29" s="19" t="s">
        <v>21</v>
      </c>
      <c r="B29" s="20" t="s">
        <v>22</v>
      </c>
      <c r="C29" s="17">
        <v>98.335</v>
      </c>
      <c r="D29" s="21">
        <v>4</v>
      </c>
      <c r="E29" s="17">
        <f t="shared" si="0"/>
        <v>20.467</v>
      </c>
      <c r="F29" s="17">
        <v>91.1747368421053</v>
      </c>
      <c r="G29" s="18"/>
      <c r="H29" s="17">
        <f t="shared" si="1"/>
        <v>45.5873684210526</v>
      </c>
      <c r="I29" s="17">
        <v>87.7</v>
      </c>
      <c r="J29" s="18"/>
      <c r="K29" s="17">
        <f t="shared" si="2"/>
        <v>13.155</v>
      </c>
      <c r="L29" s="18">
        <v>80</v>
      </c>
      <c r="M29" s="21">
        <v>34</v>
      </c>
      <c r="N29" s="18">
        <f t="shared" si="3"/>
        <v>17.1</v>
      </c>
      <c r="O29" s="37">
        <f t="shared" si="4"/>
        <v>96.3093684210526</v>
      </c>
      <c r="P29" s="38"/>
      <c r="Q29" s="42"/>
      <c r="R29" s="44"/>
    </row>
    <row r="30" spans="1:18">
      <c r="A30" s="15" t="s">
        <v>71</v>
      </c>
      <c r="B30" s="16" t="s">
        <v>72</v>
      </c>
      <c r="C30" s="17">
        <v>96.825</v>
      </c>
      <c r="D30" s="21"/>
      <c r="E30" s="17">
        <f t="shared" si="0"/>
        <v>19.365</v>
      </c>
      <c r="F30" s="17">
        <v>75.9473684210526</v>
      </c>
      <c r="G30" s="18"/>
      <c r="H30" s="17">
        <f t="shared" si="1"/>
        <v>37.9736842105263</v>
      </c>
      <c r="I30" s="17">
        <v>89</v>
      </c>
      <c r="J30" s="18"/>
      <c r="K30" s="17">
        <f t="shared" si="2"/>
        <v>13.35</v>
      </c>
      <c r="L30" s="18">
        <v>80</v>
      </c>
      <c r="M30" s="21"/>
      <c r="N30" s="18">
        <f t="shared" si="3"/>
        <v>12</v>
      </c>
      <c r="O30" s="37">
        <f t="shared" si="4"/>
        <v>82.6886842105263</v>
      </c>
      <c r="P30" s="38"/>
      <c r="Q30" s="42"/>
      <c r="R30" s="44"/>
    </row>
    <row r="31" spans="1:18">
      <c r="A31" s="19" t="s">
        <v>55</v>
      </c>
      <c r="B31" s="20" t="s">
        <v>56</v>
      </c>
      <c r="C31" s="17">
        <v>91.27</v>
      </c>
      <c r="D31" s="21"/>
      <c r="E31" s="17">
        <f t="shared" si="0"/>
        <v>18.254</v>
      </c>
      <c r="F31" s="17">
        <v>82.5235294117647</v>
      </c>
      <c r="G31" s="18"/>
      <c r="H31" s="17">
        <f t="shared" si="1"/>
        <v>41.2617647058824</v>
      </c>
      <c r="I31" s="17">
        <v>88</v>
      </c>
      <c r="J31" s="18"/>
      <c r="K31" s="17">
        <f t="shared" si="2"/>
        <v>13.2</v>
      </c>
      <c r="L31" s="18">
        <v>80</v>
      </c>
      <c r="M31" s="21"/>
      <c r="N31" s="18">
        <f t="shared" si="3"/>
        <v>12</v>
      </c>
      <c r="O31" s="37">
        <f t="shared" si="4"/>
        <v>84.7157647058824</v>
      </c>
      <c r="P31" s="38"/>
      <c r="Q31" s="42"/>
      <c r="R31" s="43"/>
    </row>
    <row r="32" spans="1:18">
      <c r="A32" s="15" t="s">
        <v>83</v>
      </c>
      <c r="B32" s="16" t="s">
        <v>84</v>
      </c>
      <c r="C32" s="17">
        <v>93.37</v>
      </c>
      <c r="D32" s="21"/>
      <c r="E32" s="17">
        <f t="shared" si="0"/>
        <v>18.674</v>
      </c>
      <c r="F32" s="17">
        <v>43.557619047619</v>
      </c>
      <c r="G32" s="18"/>
      <c r="H32" s="17">
        <f t="shared" si="1"/>
        <v>21.7788095238095</v>
      </c>
      <c r="I32" s="17">
        <v>85.5</v>
      </c>
      <c r="J32" s="18"/>
      <c r="K32" s="17">
        <f t="shared" si="2"/>
        <v>12.825</v>
      </c>
      <c r="L32" s="18">
        <v>80</v>
      </c>
      <c r="M32" s="21"/>
      <c r="N32" s="18">
        <f t="shared" si="3"/>
        <v>12</v>
      </c>
      <c r="O32" s="37">
        <f t="shared" si="4"/>
        <v>65.2778095238095</v>
      </c>
      <c r="P32" s="38"/>
      <c r="Q32" s="42"/>
      <c r="R32" s="44"/>
    </row>
    <row r="33" spans="1:18">
      <c r="A33" s="19" t="s">
        <v>47</v>
      </c>
      <c r="B33" s="20" t="s">
        <v>48</v>
      </c>
      <c r="C33" s="17">
        <v>79.37</v>
      </c>
      <c r="D33" s="21"/>
      <c r="E33" s="17">
        <f t="shared" si="0"/>
        <v>15.874</v>
      </c>
      <c r="F33" s="17">
        <v>84.3866666666667</v>
      </c>
      <c r="G33" s="18"/>
      <c r="H33" s="17">
        <f t="shared" si="1"/>
        <v>42.1933333333333</v>
      </c>
      <c r="I33" s="17">
        <v>85</v>
      </c>
      <c r="J33" s="18"/>
      <c r="K33" s="17">
        <f t="shared" si="2"/>
        <v>12.75</v>
      </c>
      <c r="L33" s="18">
        <v>80</v>
      </c>
      <c r="M33" s="21">
        <v>16</v>
      </c>
      <c r="N33" s="18">
        <f t="shared" si="3"/>
        <v>14.4</v>
      </c>
      <c r="O33" s="37">
        <f t="shared" si="4"/>
        <v>85.2173333333333</v>
      </c>
      <c r="P33" s="38"/>
      <c r="Q33" s="42"/>
      <c r="R33" s="44"/>
    </row>
    <row r="34" spans="1:18">
      <c r="A34" s="15" t="s">
        <v>45</v>
      </c>
      <c r="B34" s="16" t="s">
        <v>46</v>
      </c>
      <c r="C34" s="17">
        <v>88.865</v>
      </c>
      <c r="D34" s="21"/>
      <c r="E34" s="17">
        <f t="shared" si="0"/>
        <v>17.773</v>
      </c>
      <c r="F34" s="17">
        <v>84.8316666666667</v>
      </c>
      <c r="G34" s="18"/>
      <c r="H34" s="17">
        <f t="shared" si="1"/>
        <v>42.4158333333333</v>
      </c>
      <c r="I34" s="17">
        <v>88</v>
      </c>
      <c r="J34" s="18"/>
      <c r="K34" s="17">
        <f t="shared" si="2"/>
        <v>13.2</v>
      </c>
      <c r="L34" s="18">
        <v>80</v>
      </c>
      <c r="M34" s="21"/>
      <c r="N34" s="18">
        <f t="shared" si="3"/>
        <v>12</v>
      </c>
      <c r="O34" s="37">
        <f t="shared" si="4"/>
        <v>85.3888333333333</v>
      </c>
      <c r="P34" s="38"/>
      <c r="Q34" s="42"/>
      <c r="R34" s="43"/>
    </row>
    <row r="35" spans="1:18">
      <c r="A35" s="19" t="s">
        <v>75</v>
      </c>
      <c r="B35" s="20" t="s">
        <v>76</v>
      </c>
      <c r="C35" s="17">
        <v>85.815</v>
      </c>
      <c r="D35" s="21"/>
      <c r="E35" s="17">
        <f t="shared" si="0"/>
        <v>17.163</v>
      </c>
      <c r="F35" s="17">
        <v>78.4615789473684</v>
      </c>
      <c r="G35" s="18"/>
      <c r="H35" s="17">
        <f t="shared" si="1"/>
        <v>39.2307894736842</v>
      </c>
      <c r="I35" s="17">
        <v>82.5</v>
      </c>
      <c r="J35" s="18"/>
      <c r="K35" s="17">
        <f t="shared" si="2"/>
        <v>12.375</v>
      </c>
      <c r="L35" s="18">
        <v>80</v>
      </c>
      <c r="M35" s="21"/>
      <c r="N35" s="18">
        <f t="shared" si="3"/>
        <v>12</v>
      </c>
      <c r="O35" s="37">
        <f t="shared" si="4"/>
        <v>80.7687894736842</v>
      </c>
      <c r="P35" s="38"/>
      <c r="Q35" s="42"/>
      <c r="R35" s="44"/>
    </row>
    <row r="36" spans="1:18">
      <c r="A36" s="15" t="s">
        <v>79</v>
      </c>
      <c r="B36" s="16" t="s">
        <v>80</v>
      </c>
      <c r="C36" s="17">
        <v>88.015</v>
      </c>
      <c r="D36" s="21"/>
      <c r="E36" s="17">
        <f t="shared" si="0"/>
        <v>17.603</v>
      </c>
      <c r="F36" s="17">
        <v>64.6505</v>
      </c>
      <c r="G36" s="18"/>
      <c r="H36" s="17">
        <f t="shared" si="1"/>
        <v>32.32525</v>
      </c>
      <c r="I36" s="17">
        <v>82</v>
      </c>
      <c r="J36" s="18"/>
      <c r="K36" s="17">
        <f t="shared" si="2"/>
        <v>12.3</v>
      </c>
      <c r="L36" s="18">
        <v>80</v>
      </c>
      <c r="M36" s="21"/>
      <c r="N36" s="18">
        <f t="shared" si="3"/>
        <v>12</v>
      </c>
      <c r="O36" s="37">
        <f t="shared" si="4"/>
        <v>74.22825</v>
      </c>
      <c r="P36" s="38"/>
      <c r="Q36" s="42"/>
      <c r="R36" s="44"/>
    </row>
    <row r="37" spans="1:18">
      <c r="A37" s="19" t="s">
        <v>59</v>
      </c>
      <c r="B37" s="20" t="s">
        <v>60</v>
      </c>
      <c r="C37" s="17">
        <v>90.945</v>
      </c>
      <c r="D37" s="21"/>
      <c r="E37" s="17">
        <f t="shared" si="0"/>
        <v>18.189</v>
      </c>
      <c r="F37" s="17">
        <v>83.1994444444444</v>
      </c>
      <c r="G37" s="18"/>
      <c r="H37" s="17">
        <f t="shared" si="1"/>
        <v>41.5997222222222</v>
      </c>
      <c r="I37" s="17">
        <v>85.1</v>
      </c>
      <c r="J37" s="18"/>
      <c r="K37" s="17">
        <f t="shared" si="2"/>
        <v>12.765</v>
      </c>
      <c r="L37" s="18">
        <v>80</v>
      </c>
      <c r="M37" s="21"/>
      <c r="N37" s="18">
        <f t="shared" si="3"/>
        <v>12</v>
      </c>
      <c r="O37" s="37">
        <f t="shared" si="4"/>
        <v>84.5537222222222</v>
      </c>
      <c r="P37" s="38"/>
      <c r="Q37" s="42"/>
      <c r="R37" s="43"/>
    </row>
    <row r="38" spans="1:18">
      <c r="A38" s="15" t="s">
        <v>31</v>
      </c>
      <c r="B38" s="16" t="s">
        <v>32</v>
      </c>
      <c r="C38" s="17">
        <v>97.69</v>
      </c>
      <c r="D38" s="21"/>
      <c r="E38" s="17">
        <f t="shared" si="0"/>
        <v>19.538</v>
      </c>
      <c r="F38" s="17">
        <v>87.495</v>
      </c>
      <c r="G38" s="18"/>
      <c r="H38" s="17">
        <f t="shared" si="1"/>
        <v>43.7475</v>
      </c>
      <c r="I38" s="17">
        <v>85.8</v>
      </c>
      <c r="J38" s="18"/>
      <c r="K38" s="17">
        <f t="shared" si="2"/>
        <v>12.87</v>
      </c>
      <c r="L38" s="18">
        <v>80</v>
      </c>
      <c r="M38" s="21">
        <v>19</v>
      </c>
      <c r="N38" s="18">
        <f t="shared" si="3"/>
        <v>14.85</v>
      </c>
      <c r="O38" s="37">
        <f t="shared" si="4"/>
        <v>91.0055</v>
      </c>
      <c r="P38" s="38"/>
      <c r="Q38" s="42"/>
      <c r="R38" s="44"/>
    </row>
    <row r="39" spans="1:18">
      <c r="A39" s="19" t="s">
        <v>41</v>
      </c>
      <c r="B39" s="20" t="s">
        <v>42</v>
      </c>
      <c r="C39" s="17">
        <v>87.025</v>
      </c>
      <c r="D39" s="21"/>
      <c r="E39" s="17">
        <f t="shared" si="0"/>
        <v>17.405</v>
      </c>
      <c r="F39" s="17">
        <v>87.8705882352941</v>
      </c>
      <c r="G39" s="18"/>
      <c r="H39" s="17">
        <f t="shared" si="1"/>
        <v>43.9352941176471</v>
      </c>
      <c r="I39" s="17">
        <v>85.5</v>
      </c>
      <c r="J39" s="18"/>
      <c r="K39" s="17">
        <f t="shared" si="2"/>
        <v>12.825</v>
      </c>
      <c r="L39" s="18">
        <v>80</v>
      </c>
      <c r="M39" s="21"/>
      <c r="N39" s="18">
        <f t="shared" si="3"/>
        <v>12</v>
      </c>
      <c r="O39" s="37">
        <f t="shared" si="4"/>
        <v>86.1652941176471</v>
      </c>
      <c r="P39" s="38"/>
      <c r="Q39" s="42"/>
      <c r="R39" s="43"/>
    </row>
    <row r="40" spans="1:17">
      <c r="A40" s="15" t="s">
        <v>57</v>
      </c>
      <c r="B40" s="16" t="s">
        <v>58</v>
      </c>
      <c r="C40" s="17">
        <v>85.915</v>
      </c>
      <c r="D40" s="21"/>
      <c r="E40" s="17">
        <f t="shared" si="0"/>
        <v>17.183</v>
      </c>
      <c r="F40" s="17">
        <v>85.6322222222222</v>
      </c>
      <c r="G40" s="18"/>
      <c r="H40" s="17">
        <f t="shared" si="1"/>
        <v>42.8161111111111</v>
      </c>
      <c r="I40" s="17">
        <v>84</v>
      </c>
      <c r="J40" s="18"/>
      <c r="K40" s="17">
        <f t="shared" si="2"/>
        <v>12.6</v>
      </c>
      <c r="L40" s="18">
        <v>80</v>
      </c>
      <c r="M40" s="21"/>
      <c r="N40" s="18">
        <f t="shared" si="3"/>
        <v>12</v>
      </c>
      <c r="O40" s="37">
        <f t="shared" si="4"/>
        <v>84.5991111111111</v>
      </c>
      <c r="P40" s="26"/>
      <c r="Q40" s="42"/>
    </row>
    <row r="41" spans="1:17">
      <c r="A41" s="19" t="s">
        <v>35</v>
      </c>
      <c r="B41" s="20" t="s">
        <v>36</v>
      </c>
      <c r="C41" s="17">
        <v>94.085</v>
      </c>
      <c r="D41" s="21"/>
      <c r="E41" s="17">
        <f t="shared" si="0"/>
        <v>18.817</v>
      </c>
      <c r="F41" s="17">
        <v>85.3468421052631</v>
      </c>
      <c r="G41" s="18"/>
      <c r="H41" s="17">
        <f t="shared" si="1"/>
        <v>42.6734210526316</v>
      </c>
      <c r="I41" s="17">
        <v>85.5</v>
      </c>
      <c r="J41" s="18"/>
      <c r="K41" s="17">
        <f t="shared" si="2"/>
        <v>12.825</v>
      </c>
      <c r="L41" s="18">
        <v>80</v>
      </c>
      <c r="M41" s="21">
        <v>16</v>
      </c>
      <c r="N41" s="18">
        <f t="shared" si="3"/>
        <v>14.4</v>
      </c>
      <c r="O41" s="37">
        <f t="shared" si="4"/>
        <v>88.7154210526316</v>
      </c>
      <c r="P41" s="26"/>
      <c r="Q41" s="46"/>
    </row>
    <row r="42" spans="1:17">
      <c r="A42" s="24"/>
      <c r="B42" s="25"/>
      <c r="C42" s="18"/>
      <c r="D42" s="18"/>
      <c r="E42" s="18"/>
      <c r="F42" s="26"/>
      <c r="G42" s="18"/>
      <c r="H42" s="26"/>
      <c r="I42" s="18"/>
      <c r="J42" s="18"/>
      <c r="K42" s="18"/>
      <c r="L42" s="18"/>
      <c r="M42" s="18"/>
      <c r="N42" s="18"/>
      <c r="O42" s="26"/>
      <c r="P42" s="26"/>
      <c r="Q42" s="46"/>
    </row>
    <row r="43" ht="16.5" spans="1:21">
      <c r="A43" s="27" t="s">
        <v>88</v>
      </c>
      <c r="B43" s="28"/>
      <c r="C43" s="29"/>
      <c r="D43" s="30" t="s">
        <v>89</v>
      </c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41"/>
      <c r="R43" s="47"/>
      <c r="S43" s="47"/>
      <c r="T43" s="47"/>
      <c r="U43" s="47"/>
    </row>
  </sheetData>
  <sortState ref="A8:O46">
    <sortCondition ref="A8:A46" descending="1"/>
  </sortState>
  <mergeCells count="37">
    <mergeCell ref="A1:Q1"/>
    <mergeCell ref="A2:Q2"/>
    <mergeCell ref="C3:E3"/>
    <mergeCell ref="F3:H3"/>
    <mergeCell ref="I3:K3"/>
    <mergeCell ref="L3:N3"/>
    <mergeCell ref="B43:C43"/>
    <mergeCell ref="D43:Q43"/>
    <mergeCell ref="A3:A7"/>
    <mergeCell ref="B3:B7"/>
    <mergeCell ref="C4:C5"/>
    <mergeCell ref="C6:C7"/>
    <mergeCell ref="D4:D5"/>
    <mergeCell ref="D6:D7"/>
    <mergeCell ref="E4:E5"/>
    <mergeCell ref="E6:E7"/>
    <mergeCell ref="F4:F5"/>
    <mergeCell ref="F6:F7"/>
    <mergeCell ref="G4:G5"/>
    <mergeCell ref="G6:G7"/>
    <mergeCell ref="H4:H5"/>
    <mergeCell ref="H6:H7"/>
    <mergeCell ref="I4:I5"/>
    <mergeCell ref="I6:I7"/>
    <mergeCell ref="J4:J5"/>
    <mergeCell ref="J6:J7"/>
    <mergeCell ref="K4:K5"/>
    <mergeCell ref="K6:K7"/>
    <mergeCell ref="L4:L5"/>
    <mergeCell ref="L6:L7"/>
    <mergeCell ref="M4:M5"/>
    <mergeCell ref="M6:M7"/>
    <mergeCell ref="N4:N5"/>
    <mergeCell ref="N6:N7"/>
    <mergeCell ref="O3:O7"/>
    <mergeCell ref="P3:P7"/>
    <mergeCell ref="Q3:Q7"/>
  </mergeCells>
  <pageMargins left="0.751388888888889" right="0.751388888888889" top="1" bottom="1" header="0.5" footer="0.5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数值版</vt:lpstr>
      <vt:lpstr>公式版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SOS</cp:lastModifiedBy>
  <dcterms:created xsi:type="dcterms:W3CDTF">2006-09-13T11:21:00Z</dcterms:created>
  <dcterms:modified xsi:type="dcterms:W3CDTF">2023-09-04T06:42:54Z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2052-11.1.0.14305</vt:lpwstr>
  </property>
  <property fmtid="{D5CDD505-2E9C-101B-9397-08002B2CF9AE}" pid="3" name="ICV">
    <vt:lpwstr>9138D57837C34A4BA41FAD5D906C488D</vt:lpwstr>
  </property>
</Properties>
</file>