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definedNames>
    <definedName name="_xlnm.Print_Area" localSheetId="0">Sheet1!$A$1:$R$39</definedName>
  </definedNames>
  <calcPr calcId="144525"/>
</workbook>
</file>

<file path=xl/sharedStrings.xml><?xml version="1.0" encoding="utf-8"?>
<sst xmlns="http://schemas.openxmlformats.org/spreadsheetml/2006/main" count="72" uniqueCount="57">
  <si>
    <t>安徽中澳科技职业学院2022至2023学年学生综合素质测评表</t>
  </si>
  <si>
    <t>系：   信艺系        班级：21级室内设计3班            专业：   室内艺术设计           辅导员：方洋</t>
  </si>
  <si>
    <t>序号</t>
  </si>
  <si>
    <t>学    号</t>
  </si>
  <si>
    <t>德育分数</t>
  </si>
  <si>
    <t>智育分数</t>
  </si>
  <si>
    <t>身心素质分数</t>
  </si>
  <si>
    <t>能力分数</t>
  </si>
  <si>
    <t>减分</t>
  </si>
  <si>
    <t>综合分数</t>
  </si>
  <si>
    <t>综合排名</t>
  </si>
  <si>
    <t>减分标注（*）</t>
  </si>
  <si>
    <t>成绩</t>
  </si>
  <si>
    <t>加  减</t>
  </si>
  <si>
    <t>课程</t>
  </si>
  <si>
    <t>基准分</t>
  </si>
  <si>
    <t>80、成绩分</t>
  </si>
  <si>
    <t>分  值</t>
  </si>
  <si>
    <t>小  计</t>
  </si>
  <si>
    <t>平均分</t>
  </si>
  <si>
    <t>分  数</t>
  </si>
  <si>
    <t>分</t>
  </si>
  <si>
    <t>202104020317</t>
  </si>
  <si>
    <t>202104020343</t>
  </si>
  <si>
    <t>202104020315</t>
  </si>
  <si>
    <t>202104020310</t>
  </si>
  <si>
    <t>202104020306</t>
  </si>
  <si>
    <t>202104020304</t>
  </si>
  <si>
    <t>202104020331</t>
  </si>
  <si>
    <t>202104020321</t>
  </si>
  <si>
    <t>202104020305</t>
  </si>
  <si>
    <t>202104020334</t>
  </si>
  <si>
    <t>202104020311</t>
  </si>
  <si>
    <t>202104020333</t>
  </si>
  <si>
    <t>202104020325</t>
  </si>
  <si>
    <t>202104020314</t>
  </si>
  <si>
    <t>202104020236</t>
  </si>
  <si>
    <t>202104020330</t>
  </si>
  <si>
    <t>202104020327</t>
  </si>
  <si>
    <t>202104020324</t>
  </si>
  <si>
    <t>202104020335</t>
  </si>
  <si>
    <t>202104020202</t>
  </si>
  <si>
    <t>202104020229</t>
  </si>
  <si>
    <t>挂</t>
  </si>
  <si>
    <t>202104020215</t>
  </si>
  <si>
    <t>202104020316</t>
  </si>
  <si>
    <t>202104030227</t>
  </si>
  <si>
    <t>202104020228</t>
  </si>
  <si>
    <t>挂 宿舍整改1</t>
  </si>
  <si>
    <t>202104030234</t>
  </si>
  <si>
    <t>202104030230</t>
  </si>
  <si>
    <t>202104020230</t>
  </si>
  <si>
    <t>挂  宿舍整改1</t>
  </si>
  <si>
    <t>202104020135</t>
  </si>
  <si>
    <t>202104020239</t>
  </si>
  <si>
    <t>202104020220</t>
  </si>
  <si>
    <t>202104020205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</si>
</sst>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11"/>
      <color rgb="FF000000"/>
      <name val="宋体"/>
      <charset val="134"/>
      <scheme val="minor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0"/>
      <color indexed="8"/>
      <name val="Microsoft YaHei"/>
      <charset val="0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0" fillId="2" borderId="1" xfId="0" applyNumberFormat="1" applyFill="1" applyBorder="1">
      <alignment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"/>
  <sheetViews>
    <sheetView tabSelected="1" zoomScale="64" zoomScaleNormal="64" workbookViewId="0">
      <selection activeCell="C3" sqref="C$1:C$1048576"/>
    </sheetView>
  </sheetViews>
  <sheetFormatPr defaultColWidth="8.89166666666667" defaultRowHeight="13.5"/>
  <cols>
    <col min="1" max="1" width="7.23333333333333" style="1" customWidth="1"/>
    <col min="2" max="2" width="18.3416666666667" style="1" customWidth="1"/>
    <col min="3" max="3" width="13.0666666666667" style="2" customWidth="1"/>
    <col min="4" max="4" width="9.44166666666667" style="1" customWidth="1"/>
    <col min="5" max="5" width="10.0666666666667" style="2" customWidth="1"/>
    <col min="6" max="6" width="7.56666666666667" style="1" customWidth="1"/>
    <col min="7" max="7" width="6.825" style="1" customWidth="1"/>
    <col min="8" max="8" width="15.6666666666667" style="2" customWidth="1"/>
    <col min="9" max="9" width="7.56666666666667" style="1" customWidth="1"/>
    <col min="10" max="10" width="6.825" style="1" customWidth="1"/>
    <col min="11" max="11" width="11.3333333333333" style="2" customWidth="1"/>
    <col min="12" max="12" width="7.56666666666667" style="1" customWidth="1"/>
    <col min="13" max="14" width="6.825" style="1" customWidth="1"/>
    <col min="15" max="15" width="9.14166666666667" style="1" customWidth="1"/>
    <col min="16" max="16" width="14.5083333333333" style="1" customWidth="1"/>
    <col min="17" max="17" width="10.1583333333333" style="1" customWidth="1"/>
    <col min="18" max="18" width="14.5583333333333" style="1" customWidth="1"/>
    <col min="19" max="19" width="18.0333333333333" customWidth="1"/>
  </cols>
  <sheetData>
    <row r="1" ht="36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6" customHeight="1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22.5" customHeight="1" spans="1:18">
      <c r="A3" s="5" t="s">
        <v>2</v>
      </c>
      <c r="B3" s="5" t="s">
        <v>3</v>
      </c>
      <c r="C3" s="6" t="s">
        <v>4</v>
      </c>
      <c r="D3" s="5"/>
      <c r="E3" s="6"/>
      <c r="F3" s="5" t="s">
        <v>5</v>
      </c>
      <c r="G3" s="5"/>
      <c r="H3" s="6"/>
      <c r="I3" s="5" t="s">
        <v>6</v>
      </c>
      <c r="J3" s="5"/>
      <c r="K3" s="6"/>
      <c r="L3" s="5" t="s">
        <v>7</v>
      </c>
      <c r="M3" s="5"/>
      <c r="N3" s="5"/>
      <c r="O3" s="26" t="s">
        <v>8</v>
      </c>
      <c r="P3" s="5" t="s">
        <v>9</v>
      </c>
      <c r="Q3" s="5" t="s">
        <v>10</v>
      </c>
      <c r="R3" s="37" t="s">
        <v>11</v>
      </c>
    </row>
    <row r="4" ht="22.5" customHeight="1" spans="1:18">
      <c r="A4" s="7"/>
      <c r="B4" s="7"/>
      <c r="C4" s="8" t="s">
        <v>12</v>
      </c>
      <c r="D4" s="7" t="s">
        <v>13</v>
      </c>
      <c r="E4" s="8">
        <v>0.2</v>
      </c>
      <c r="F4" s="7" t="s">
        <v>14</v>
      </c>
      <c r="G4" s="7" t="s">
        <v>13</v>
      </c>
      <c r="H4" s="8">
        <v>0.5</v>
      </c>
      <c r="I4" s="7" t="s">
        <v>15</v>
      </c>
      <c r="J4" s="7" t="s">
        <v>13</v>
      </c>
      <c r="K4" s="8">
        <v>0.15</v>
      </c>
      <c r="L4" s="7" t="s">
        <v>15</v>
      </c>
      <c r="M4" s="7" t="s">
        <v>13</v>
      </c>
      <c r="N4" s="27">
        <v>0.15</v>
      </c>
      <c r="O4" s="28"/>
      <c r="P4" s="7"/>
      <c r="Q4" s="7"/>
      <c r="R4" s="38"/>
    </row>
    <row r="5" ht="22.5" customHeight="1" spans="1:18">
      <c r="A5" s="7"/>
      <c r="B5" s="7"/>
      <c r="C5" s="8" t="s">
        <v>15</v>
      </c>
      <c r="D5" s="7"/>
      <c r="E5" s="8"/>
      <c r="F5" s="7"/>
      <c r="G5" s="7"/>
      <c r="H5" s="8"/>
      <c r="I5" s="7"/>
      <c r="J5" s="7"/>
      <c r="K5" s="8"/>
      <c r="L5" s="7"/>
      <c r="M5" s="7"/>
      <c r="N5" s="27"/>
      <c r="O5" s="29"/>
      <c r="P5" s="7"/>
      <c r="Q5" s="7"/>
      <c r="R5" s="38"/>
    </row>
    <row r="6" ht="22.5" customHeight="1" spans="1:18">
      <c r="A6" s="7"/>
      <c r="B6" s="7"/>
      <c r="C6" s="8" t="s">
        <v>16</v>
      </c>
      <c r="D6" s="7" t="s">
        <v>17</v>
      </c>
      <c r="E6" s="8" t="s">
        <v>18</v>
      </c>
      <c r="F6" s="7" t="s">
        <v>19</v>
      </c>
      <c r="G6" s="7" t="s">
        <v>17</v>
      </c>
      <c r="H6" s="8" t="s">
        <v>18</v>
      </c>
      <c r="I6" s="7" t="s">
        <v>19</v>
      </c>
      <c r="J6" s="7" t="s">
        <v>17</v>
      </c>
      <c r="K6" s="8" t="s">
        <v>18</v>
      </c>
      <c r="L6" s="7">
        <v>80</v>
      </c>
      <c r="M6" s="7" t="s">
        <v>20</v>
      </c>
      <c r="N6" s="7" t="s">
        <v>18</v>
      </c>
      <c r="O6" s="29"/>
      <c r="P6" s="7"/>
      <c r="Q6" s="7"/>
      <c r="R6" s="38"/>
    </row>
    <row r="7" ht="22.5" customHeight="1" spans="1:18">
      <c r="A7" s="9"/>
      <c r="B7" s="9"/>
      <c r="C7" s="10"/>
      <c r="D7" s="9"/>
      <c r="E7" s="10"/>
      <c r="F7" s="9"/>
      <c r="G7" s="9"/>
      <c r="H7" s="10"/>
      <c r="I7" s="9"/>
      <c r="J7" s="9"/>
      <c r="K7" s="10"/>
      <c r="L7" s="9" t="s">
        <v>21</v>
      </c>
      <c r="M7" s="9"/>
      <c r="N7" s="9"/>
      <c r="O7" s="30"/>
      <c r="P7" s="9"/>
      <c r="Q7" s="9"/>
      <c r="R7" s="38"/>
    </row>
    <row r="8" ht="22.5" customHeight="1" spans="1:18">
      <c r="A8" s="11">
        <v>1</v>
      </c>
      <c r="B8" s="12" t="s">
        <v>22</v>
      </c>
      <c r="C8" s="13">
        <v>94.06</v>
      </c>
      <c r="D8" s="11">
        <v>6</v>
      </c>
      <c r="E8" s="14">
        <f t="shared" ref="E8:E39" si="0">(C8+D8)*0.2</f>
        <v>20.012</v>
      </c>
      <c r="F8" s="15">
        <v>84.3777777777778</v>
      </c>
      <c r="G8" s="11"/>
      <c r="H8" s="14">
        <f t="shared" ref="H8:H39" si="1">(F8+G8)*0.5</f>
        <v>42.1888888888889</v>
      </c>
      <c r="I8" s="31">
        <v>85.7</v>
      </c>
      <c r="J8" s="11">
        <v>4</v>
      </c>
      <c r="K8" s="14">
        <f t="shared" ref="K8:K39" si="2">(I8+J8)*0.15</f>
        <v>13.455</v>
      </c>
      <c r="L8" s="11">
        <v>80</v>
      </c>
      <c r="M8" s="11">
        <v>48</v>
      </c>
      <c r="N8" s="11">
        <f t="shared" ref="N8:N39" si="3">(L8+M8)*0.15</f>
        <v>19.2</v>
      </c>
      <c r="O8" s="11"/>
      <c r="P8" s="32">
        <f t="shared" ref="P8:P39" si="4">E8+H8+K8+N8</f>
        <v>94.8558888888889</v>
      </c>
      <c r="Q8" s="11">
        <v>1</v>
      </c>
      <c r="R8" s="11"/>
    </row>
    <row r="9" ht="22.5" customHeight="1" spans="1:18">
      <c r="A9" s="11">
        <v>2</v>
      </c>
      <c r="B9" s="12" t="s">
        <v>23</v>
      </c>
      <c r="C9" s="13">
        <v>86.75</v>
      </c>
      <c r="D9" s="11">
        <v>3</v>
      </c>
      <c r="E9" s="14">
        <f t="shared" si="0"/>
        <v>17.95</v>
      </c>
      <c r="F9" s="15">
        <v>90.0066666666667</v>
      </c>
      <c r="G9" s="11"/>
      <c r="H9" s="14">
        <f t="shared" si="1"/>
        <v>45.0033333333334</v>
      </c>
      <c r="I9" s="31">
        <v>85.3</v>
      </c>
      <c r="J9" s="11">
        <v>4</v>
      </c>
      <c r="K9" s="14">
        <f t="shared" si="2"/>
        <v>13.395</v>
      </c>
      <c r="L9" s="11">
        <v>80</v>
      </c>
      <c r="M9" s="11">
        <v>28</v>
      </c>
      <c r="N9" s="11">
        <f t="shared" si="3"/>
        <v>16.2</v>
      </c>
      <c r="O9" s="11"/>
      <c r="P9" s="32">
        <f t="shared" si="4"/>
        <v>92.5483333333333</v>
      </c>
      <c r="Q9" s="11">
        <v>2</v>
      </c>
      <c r="R9" s="11"/>
    </row>
    <row r="10" ht="22.5" customHeight="1" spans="1:18">
      <c r="A10" s="11">
        <v>3</v>
      </c>
      <c r="B10" s="12" t="s">
        <v>24</v>
      </c>
      <c r="C10" s="13">
        <v>89.065</v>
      </c>
      <c r="D10" s="11">
        <v>3</v>
      </c>
      <c r="E10" s="14">
        <f t="shared" si="0"/>
        <v>18.413</v>
      </c>
      <c r="F10" s="15">
        <v>87.1833333333333</v>
      </c>
      <c r="G10" s="11"/>
      <c r="H10" s="14">
        <f t="shared" si="1"/>
        <v>43.5916666666666</v>
      </c>
      <c r="I10" s="31">
        <v>81.8</v>
      </c>
      <c r="J10" s="11">
        <v>4</v>
      </c>
      <c r="K10" s="14">
        <f t="shared" si="2"/>
        <v>12.87</v>
      </c>
      <c r="L10" s="11">
        <v>80</v>
      </c>
      <c r="M10" s="11">
        <v>34</v>
      </c>
      <c r="N10" s="11">
        <f t="shared" si="3"/>
        <v>17.1</v>
      </c>
      <c r="O10" s="11"/>
      <c r="P10" s="32">
        <f t="shared" si="4"/>
        <v>91.9746666666666</v>
      </c>
      <c r="Q10" s="11">
        <v>3</v>
      </c>
      <c r="R10" s="11"/>
    </row>
    <row r="11" ht="22.5" customHeight="1" spans="1:18">
      <c r="A11" s="11">
        <v>4</v>
      </c>
      <c r="B11" s="12" t="s">
        <v>25</v>
      </c>
      <c r="C11" s="13">
        <v>94.385</v>
      </c>
      <c r="D11" s="11"/>
      <c r="E11" s="14">
        <f t="shared" si="0"/>
        <v>18.877</v>
      </c>
      <c r="F11" s="15">
        <v>85.1711111111111</v>
      </c>
      <c r="G11" s="11"/>
      <c r="H11" s="14">
        <f t="shared" si="1"/>
        <v>42.5855555555556</v>
      </c>
      <c r="I11" s="31">
        <v>89.75</v>
      </c>
      <c r="J11" s="11">
        <v>4</v>
      </c>
      <c r="K11" s="14">
        <f t="shared" si="2"/>
        <v>14.0625</v>
      </c>
      <c r="L11" s="11">
        <v>80</v>
      </c>
      <c r="M11" s="11">
        <v>19</v>
      </c>
      <c r="N11" s="11">
        <f t="shared" si="3"/>
        <v>14.85</v>
      </c>
      <c r="O11" s="11"/>
      <c r="P11" s="32">
        <f t="shared" si="4"/>
        <v>90.3750555555555</v>
      </c>
      <c r="Q11" s="11">
        <v>4</v>
      </c>
      <c r="R11" s="11"/>
    </row>
    <row r="12" ht="22.5" customHeight="1" spans="1:18">
      <c r="A12" s="11">
        <v>5</v>
      </c>
      <c r="B12" s="12" t="s">
        <v>26</v>
      </c>
      <c r="C12" s="13">
        <v>92.51</v>
      </c>
      <c r="D12" s="11"/>
      <c r="E12" s="14">
        <f t="shared" si="0"/>
        <v>18.502</v>
      </c>
      <c r="F12" s="15">
        <v>86.2722222222222</v>
      </c>
      <c r="G12" s="11"/>
      <c r="H12" s="14">
        <f t="shared" si="1"/>
        <v>43.1361111111111</v>
      </c>
      <c r="I12" s="31">
        <v>82.8</v>
      </c>
      <c r="J12" s="11">
        <v>4</v>
      </c>
      <c r="K12" s="14">
        <f t="shared" si="2"/>
        <v>13.02</v>
      </c>
      <c r="L12" s="11">
        <v>80</v>
      </c>
      <c r="M12" s="11">
        <v>23</v>
      </c>
      <c r="N12" s="11">
        <f t="shared" si="3"/>
        <v>15.45</v>
      </c>
      <c r="O12" s="11"/>
      <c r="P12" s="32">
        <f t="shared" si="4"/>
        <v>90.1081111111111</v>
      </c>
      <c r="Q12" s="11">
        <v>5</v>
      </c>
      <c r="R12" s="11"/>
    </row>
    <row r="13" ht="22.5" customHeight="1" spans="1:18">
      <c r="A13" s="11">
        <v>6</v>
      </c>
      <c r="B13" s="12" t="s">
        <v>27</v>
      </c>
      <c r="C13" s="13">
        <v>88.91</v>
      </c>
      <c r="D13" s="11"/>
      <c r="E13" s="14">
        <f t="shared" si="0"/>
        <v>17.782</v>
      </c>
      <c r="F13" s="15">
        <v>85.3977777777778</v>
      </c>
      <c r="G13" s="11"/>
      <c r="H13" s="14">
        <f t="shared" si="1"/>
        <v>42.6988888888889</v>
      </c>
      <c r="I13" s="31">
        <v>88.6</v>
      </c>
      <c r="J13" s="11">
        <v>4</v>
      </c>
      <c r="K13" s="14">
        <f t="shared" si="2"/>
        <v>13.89</v>
      </c>
      <c r="L13" s="11">
        <v>80</v>
      </c>
      <c r="M13" s="11">
        <v>12</v>
      </c>
      <c r="N13" s="11">
        <f t="shared" si="3"/>
        <v>13.8</v>
      </c>
      <c r="O13" s="11"/>
      <c r="P13" s="32">
        <f t="shared" si="4"/>
        <v>88.1708888888889</v>
      </c>
      <c r="Q13" s="11">
        <v>6</v>
      </c>
      <c r="R13" s="11"/>
    </row>
    <row r="14" ht="22.5" customHeight="1" spans="1:18">
      <c r="A14" s="11">
        <v>7</v>
      </c>
      <c r="B14" s="12" t="s">
        <v>28</v>
      </c>
      <c r="C14" s="13">
        <v>91.885</v>
      </c>
      <c r="D14" s="11"/>
      <c r="E14" s="14">
        <f t="shared" si="0"/>
        <v>18.377</v>
      </c>
      <c r="F14" s="15">
        <v>84.0044444444444</v>
      </c>
      <c r="G14" s="11"/>
      <c r="H14" s="14">
        <f t="shared" si="1"/>
        <v>42.0022222222222</v>
      </c>
      <c r="I14" s="31">
        <v>92.6</v>
      </c>
      <c r="J14" s="11">
        <v>4</v>
      </c>
      <c r="K14" s="14">
        <f t="shared" si="2"/>
        <v>14.49</v>
      </c>
      <c r="L14" s="11">
        <v>80</v>
      </c>
      <c r="M14" s="11"/>
      <c r="N14" s="11">
        <f t="shared" si="3"/>
        <v>12</v>
      </c>
      <c r="O14" s="11"/>
      <c r="P14" s="32">
        <f t="shared" si="4"/>
        <v>86.8692222222222</v>
      </c>
      <c r="Q14" s="11">
        <v>7</v>
      </c>
      <c r="R14" s="11"/>
    </row>
    <row r="15" ht="22.5" customHeight="1" spans="1:18">
      <c r="A15" s="11">
        <v>8</v>
      </c>
      <c r="B15" s="12" t="s">
        <v>29</v>
      </c>
      <c r="C15" s="13">
        <v>90.51</v>
      </c>
      <c r="D15" s="11"/>
      <c r="E15" s="14">
        <f t="shared" si="0"/>
        <v>18.102</v>
      </c>
      <c r="F15" s="15">
        <v>87.2</v>
      </c>
      <c r="G15" s="11"/>
      <c r="H15" s="14">
        <f t="shared" si="1"/>
        <v>43.6</v>
      </c>
      <c r="I15" s="31">
        <v>83.4</v>
      </c>
      <c r="J15" s="11">
        <v>4</v>
      </c>
      <c r="K15" s="14">
        <f t="shared" si="2"/>
        <v>13.11</v>
      </c>
      <c r="L15" s="11">
        <v>80</v>
      </c>
      <c r="M15" s="11"/>
      <c r="N15" s="11">
        <f t="shared" si="3"/>
        <v>12</v>
      </c>
      <c r="O15" s="11"/>
      <c r="P15" s="32">
        <f t="shared" si="4"/>
        <v>86.812</v>
      </c>
      <c r="Q15" s="11">
        <v>8</v>
      </c>
      <c r="R15" s="11"/>
    </row>
    <row r="16" ht="22.5" customHeight="1" spans="1:18">
      <c r="A16" s="11">
        <v>9</v>
      </c>
      <c r="B16" s="12" t="s">
        <v>30</v>
      </c>
      <c r="C16" s="13">
        <v>92.415</v>
      </c>
      <c r="D16" s="11"/>
      <c r="E16" s="14">
        <f t="shared" si="0"/>
        <v>18.483</v>
      </c>
      <c r="F16" s="15">
        <v>84.2022222222222</v>
      </c>
      <c r="G16" s="11"/>
      <c r="H16" s="14">
        <f t="shared" si="1"/>
        <v>42.1011111111111</v>
      </c>
      <c r="I16" s="31">
        <v>90.25</v>
      </c>
      <c r="J16" s="11">
        <v>4</v>
      </c>
      <c r="K16" s="14">
        <f t="shared" si="2"/>
        <v>14.1375</v>
      </c>
      <c r="L16" s="11">
        <v>80</v>
      </c>
      <c r="M16" s="11"/>
      <c r="N16" s="11">
        <f t="shared" si="3"/>
        <v>12</v>
      </c>
      <c r="O16" s="11"/>
      <c r="P16" s="32">
        <f t="shared" si="4"/>
        <v>86.7216111111111</v>
      </c>
      <c r="Q16" s="11">
        <v>9</v>
      </c>
      <c r="R16" s="11"/>
    </row>
    <row r="17" ht="22.5" customHeight="1" spans="1:18">
      <c r="A17" s="7">
        <v>10</v>
      </c>
      <c r="B17" s="16" t="s">
        <v>31</v>
      </c>
      <c r="C17" s="17">
        <v>90.265</v>
      </c>
      <c r="D17" s="7"/>
      <c r="E17" s="8">
        <f t="shared" si="0"/>
        <v>18.053</v>
      </c>
      <c r="F17" s="18">
        <v>84.4166666666667</v>
      </c>
      <c r="G17" s="7"/>
      <c r="H17" s="8">
        <f t="shared" si="1"/>
        <v>42.2083333333333</v>
      </c>
      <c r="I17" s="33">
        <v>89</v>
      </c>
      <c r="J17" s="20">
        <v>4</v>
      </c>
      <c r="K17" s="8">
        <f t="shared" si="2"/>
        <v>13.95</v>
      </c>
      <c r="L17" s="7">
        <v>80</v>
      </c>
      <c r="M17" s="7"/>
      <c r="N17" s="7">
        <f t="shared" si="3"/>
        <v>12</v>
      </c>
      <c r="O17" s="7"/>
      <c r="P17" s="34">
        <f t="shared" si="4"/>
        <v>86.2113333333334</v>
      </c>
      <c r="Q17" s="7">
        <v>10</v>
      </c>
      <c r="R17" s="7"/>
    </row>
    <row r="18" ht="22.5" customHeight="1" spans="1:18">
      <c r="A18" s="7">
        <v>11</v>
      </c>
      <c r="B18" s="16" t="s">
        <v>32</v>
      </c>
      <c r="C18" s="17">
        <v>84.295</v>
      </c>
      <c r="D18" s="7"/>
      <c r="E18" s="8">
        <f t="shared" si="0"/>
        <v>16.859</v>
      </c>
      <c r="F18" s="18">
        <v>85.8055555555556</v>
      </c>
      <c r="G18" s="7"/>
      <c r="H18" s="8">
        <f t="shared" si="1"/>
        <v>42.9027777777778</v>
      </c>
      <c r="I18" s="33">
        <v>89.8</v>
      </c>
      <c r="J18" s="20">
        <v>4</v>
      </c>
      <c r="K18" s="8">
        <f t="shared" si="2"/>
        <v>14.07</v>
      </c>
      <c r="L18" s="7">
        <v>80</v>
      </c>
      <c r="M18" s="7">
        <v>2</v>
      </c>
      <c r="N18" s="7">
        <f t="shared" si="3"/>
        <v>12.3</v>
      </c>
      <c r="O18" s="7"/>
      <c r="P18" s="34">
        <f t="shared" si="4"/>
        <v>86.1317777777778</v>
      </c>
      <c r="Q18" s="7">
        <v>11</v>
      </c>
      <c r="R18" s="7"/>
    </row>
    <row r="19" ht="22.5" customHeight="1" spans="1:18">
      <c r="A19" s="7">
        <v>12</v>
      </c>
      <c r="B19" s="19" t="s">
        <v>33</v>
      </c>
      <c r="C19" s="17">
        <v>88.18</v>
      </c>
      <c r="D19" s="7"/>
      <c r="E19" s="8">
        <f t="shared" si="0"/>
        <v>17.636</v>
      </c>
      <c r="F19" s="18">
        <v>85.2911111111111</v>
      </c>
      <c r="G19" s="7"/>
      <c r="H19" s="8">
        <f t="shared" si="1"/>
        <v>42.6455555555556</v>
      </c>
      <c r="I19" s="33">
        <v>85.9</v>
      </c>
      <c r="J19" s="20">
        <v>4</v>
      </c>
      <c r="K19" s="8">
        <f t="shared" si="2"/>
        <v>13.485</v>
      </c>
      <c r="L19" s="7">
        <v>80</v>
      </c>
      <c r="M19" s="7"/>
      <c r="N19" s="7">
        <f t="shared" si="3"/>
        <v>12</v>
      </c>
      <c r="O19" s="7"/>
      <c r="P19" s="34">
        <f t="shared" si="4"/>
        <v>85.7665555555556</v>
      </c>
      <c r="Q19" s="7">
        <v>12</v>
      </c>
      <c r="R19" s="7"/>
    </row>
    <row r="20" ht="22.5" customHeight="1" spans="1:18">
      <c r="A20" s="7">
        <v>13</v>
      </c>
      <c r="B20" s="19" t="s">
        <v>34</v>
      </c>
      <c r="C20" s="17">
        <v>87.27</v>
      </c>
      <c r="D20" s="7"/>
      <c r="E20" s="8">
        <f t="shared" si="0"/>
        <v>17.454</v>
      </c>
      <c r="F20" s="18">
        <v>83.3555555555556</v>
      </c>
      <c r="G20" s="7"/>
      <c r="H20" s="8">
        <f t="shared" si="1"/>
        <v>41.6777777777778</v>
      </c>
      <c r="I20" s="33">
        <v>91.85</v>
      </c>
      <c r="J20" s="20">
        <v>4</v>
      </c>
      <c r="K20" s="8">
        <f t="shared" si="2"/>
        <v>14.3775</v>
      </c>
      <c r="L20" s="7">
        <v>80</v>
      </c>
      <c r="M20" s="7"/>
      <c r="N20" s="7">
        <f t="shared" si="3"/>
        <v>12</v>
      </c>
      <c r="O20" s="7"/>
      <c r="P20" s="34">
        <f t="shared" si="4"/>
        <v>85.5092777777778</v>
      </c>
      <c r="Q20" s="7">
        <v>13</v>
      </c>
      <c r="R20" s="7"/>
    </row>
    <row r="21" ht="22.5" customHeight="1" spans="1:18">
      <c r="A21" s="7">
        <v>14</v>
      </c>
      <c r="B21" s="16" t="s">
        <v>35</v>
      </c>
      <c r="C21" s="17">
        <v>90.99</v>
      </c>
      <c r="D21" s="7"/>
      <c r="E21" s="8">
        <f t="shared" si="0"/>
        <v>18.198</v>
      </c>
      <c r="F21" s="18">
        <v>82.0333333333333</v>
      </c>
      <c r="G21" s="7"/>
      <c r="H21" s="8">
        <f t="shared" si="1"/>
        <v>41.0166666666667</v>
      </c>
      <c r="I21" s="33">
        <v>89.25</v>
      </c>
      <c r="J21" s="20">
        <v>4</v>
      </c>
      <c r="K21" s="8">
        <f t="shared" si="2"/>
        <v>13.9875</v>
      </c>
      <c r="L21" s="7">
        <v>80</v>
      </c>
      <c r="M21" s="7"/>
      <c r="N21" s="7">
        <f t="shared" si="3"/>
        <v>12</v>
      </c>
      <c r="O21" s="7"/>
      <c r="P21" s="34">
        <f t="shared" si="4"/>
        <v>85.2021666666667</v>
      </c>
      <c r="Q21" s="7">
        <v>14</v>
      </c>
      <c r="R21" s="7"/>
    </row>
    <row r="22" ht="22.5" customHeight="1" spans="1:18">
      <c r="A22" s="7">
        <v>15</v>
      </c>
      <c r="B22" s="19" t="s">
        <v>36</v>
      </c>
      <c r="C22" s="17">
        <v>81.455</v>
      </c>
      <c r="D22" s="7"/>
      <c r="E22" s="8">
        <f t="shared" si="0"/>
        <v>16.291</v>
      </c>
      <c r="F22" s="18">
        <v>83.3444444444444</v>
      </c>
      <c r="G22" s="7"/>
      <c r="H22" s="8">
        <f t="shared" si="1"/>
        <v>41.6722222222222</v>
      </c>
      <c r="I22" s="33">
        <v>94.5</v>
      </c>
      <c r="J22" s="20">
        <v>4</v>
      </c>
      <c r="K22" s="8">
        <f t="shared" si="2"/>
        <v>14.775</v>
      </c>
      <c r="L22" s="7">
        <v>80</v>
      </c>
      <c r="M22" s="7"/>
      <c r="N22" s="7">
        <f t="shared" si="3"/>
        <v>12</v>
      </c>
      <c r="O22" s="7"/>
      <c r="P22" s="34">
        <f t="shared" si="4"/>
        <v>84.7382222222222</v>
      </c>
      <c r="Q22" s="7">
        <v>15</v>
      </c>
      <c r="R22" s="7"/>
    </row>
    <row r="23" ht="22.5" customHeight="1" spans="1:18">
      <c r="A23" s="7">
        <v>16</v>
      </c>
      <c r="B23" s="16" t="s">
        <v>37</v>
      </c>
      <c r="C23" s="17">
        <v>82.395</v>
      </c>
      <c r="D23" s="7"/>
      <c r="E23" s="8">
        <f t="shared" si="0"/>
        <v>16.479</v>
      </c>
      <c r="F23" s="18">
        <v>86.0388888888889</v>
      </c>
      <c r="G23" s="7"/>
      <c r="H23" s="8">
        <f t="shared" si="1"/>
        <v>43.0194444444445</v>
      </c>
      <c r="I23" s="33">
        <v>82.7</v>
      </c>
      <c r="J23" s="20">
        <v>4</v>
      </c>
      <c r="K23" s="8">
        <f t="shared" si="2"/>
        <v>13.005</v>
      </c>
      <c r="L23" s="7">
        <v>80</v>
      </c>
      <c r="M23" s="7"/>
      <c r="N23" s="7">
        <f t="shared" si="3"/>
        <v>12</v>
      </c>
      <c r="O23" s="7"/>
      <c r="P23" s="34">
        <f t="shared" si="4"/>
        <v>84.5034444444445</v>
      </c>
      <c r="Q23" s="7">
        <v>16</v>
      </c>
      <c r="R23" s="7"/>
    </row>
    <row r="24" ht="22.5" customHeight="1" spans="1:18">
      <c r="A24" s="7">
        <v>17</v>
      </c>
      <c r="B24" s="19" t="s">
        <v>38</v>
      </c>
      <c r="C24" s="17">
        <v>77.095</v>
      </c>
      <c r="D24" s="7"/>
      <c r="E24" s="8">
        <f t="shared" si="0"/>
        <v>15.419</v>
      </c>
      <c r="F24" s="18">
        <v>84.8133333333333</v>
      </c>
      <c r="G24" s="7"/>
      <c r="H24" s="8">
        <f t="shared" si="1"/>
        <v>42.4066666666667</v>
      </c>
      <c r="I24" s="33">
        <v>86.7</v>
      </c>
      <c r="J24" s="20">
        <v>4</v>
      </c>
      <c r="K24" s="8">
        <f t="shared" si="2"/>
        <v>13.605</v>
      </c>
      <c r="L24" s="7">
        <v>80</v>
      </c>
      <c r="M24" s="7">
        <v>2</v>
      </c>
      <c r="N24" s="7">
        <f t="shared" si="3"/>
        <v>12.3</v>
      </c>
      <c r="O24" s="7"/>
      <c r="P24" s="34">
        <f t="shared" si="4"/>
        <v>83.7306666666667</v>
      </c>
      <c r="Q24" s="7">
        <v>17</v>
      </c>
      <c r="R24" s="7"/>
    </row>
    <row r="25" ht="22.5" customHeight="1" spans="1:18">
      <c r="A25" s="7">
        <v>18</v>
      </c>
      <c r="B25" s="16" t="s">
        <v>39</v>
      </c>
      <c r="C25" s="17">
        <v>87.125</v>
      </c>
      <c r="D25" s="7"/>
      <c r="E25" s="8">
        <f t="shared" si="0"/>
        <v>17.425</v>
      </c>
      <c r="F25" s="18">
        <v>81.4888888888889</v>
      </c>
      <c r="G25" s="7"/>
      <c r="H25" s="8">
        <f t="shared" si="1"/>
        <v>40.7444444444444</v>
      </c>
      <c r="I25" s="33">
        <v>84.1</v>
      </c>
      <c r="J25" s="20">
        <v>4</v>
      </c>
      <c r="K25" s="8">
        <f t="shared" si="2"/>
        <v>13.215</v>
      </c>
      <c r="L25" s="7">
        <v>80</v>
      </c>
      <c r="M25" s="7">
        <v>2</v>
      </c>
      <c r="N25" s="7">
        <f t="shared" si="3"/>
        <v>12.3</v>
      </c>
      <c r="O25" s="7"/>
      <c r="P25" s="34">
        <f t="shared" si="4"/>
        <v>83.6844444444445</v>
      </c>
      <c r="Q25" s="7">
        <v>18</v>
      </c>
      <c r="R25" s="7"/>
    </row>
    <row r="26" ht="22.5" customHeight="1" spans="1:18">
      <c r="A26" s="7">
        <v>19</v>
      </c>
      <c r="B26" s="19" t="s">
        <v>40</v>
      </c>
      <c r="C26" s="17">
        <v>84.165</v>
      </c>
      <c r="D26" s="7"/>
      <c r="E26" s="8">
        <f t="shared" si="0"/>
        <v>16.833</v>
      </c>
      <c r="F26" s="18">
        <v>83.4511111111111</v>
      </c>
      <c r="G26" s="7"/>
      <c r="H26" s="8">
        <f t="shared" si="1"/>
        <v>41.7255555555556</v>
      </c>
      <c r="I26" s="33">
        <v>81.8</v>
      </c>
      <c r="J26" s="20">
        <v>4</v>
      </c>
      <c r="K26" s="8">
        <f t="shared" si="2"/>
        <v>12.87</v>
      </c>
      <c r="L26" s="7">
        <v>80</v>
      </c>
      <c r="M26" s="7"/>
      <c r="N26" s="7">
        <f t="shared" si="3"/>
        <v>12</v>
      </c>
      <c r="O26" s="7"/>
      <c r="P26" s="34">
        <f t="shared" si="4"/>
        <v>83.4285555555556</v>
      </c>
      <c r="Q26" s="7">
        <v>19</v>
      </c>
      <c r="R26" s="7"/>
    </row>
    <row r="27" ht="22.5" customHeight="1" spans="1:18">
      <c r="A27" s="20">
        <v>20</v>
      </c>
      <c r="B27" s="19" t="s">
        <v>41</v>
      </c>
      <c r="C27" s="21">
        <v>88.705</v>
      </c>
      <c r="D27" s="20"/>
      <c r="E27" s="22">
        <f t="shared" si="0"/>
        <v>17.741</v>
      </c>
      <c r="F27" s="23">
        <v>80.2733333333333</v>
      </c>
      <c r="G27" s="20"/>
      <c r="H27" s="22">
        <f t="shared" si="1"/>
        <v>40.1366666666666</v>
      </c>
      <c r="I27" s="35">
        <v>66</v>
      </c>
      <c r="J27" s="20">
        <v>4</v>
      </c>
      <c r="K27" s="22">
        <f t="shared" si="2"/>
        <v>10.5</v>
      </c>
      <c r="L27" s="20">
        <v>80</v>
      </c>
      <c r="M27" s="20"/>
      <c r="N27" s="20">
        <f t="shared" si="3"/>
        <v>12</v>
      </c>
      <c r="O27" s="20"/>
      <c r="P27" s="36">
        <f t="shared" si="4"/>
        <v>80.3776666666666</v>
      </c>
      <c r="Q27" s="7">
        <v>20</v>
      </c>
      <c r="R27" s="7"/>
    </row>
    <row r="28" ht="22.5" customHeight="1" spans="1:18">
      <c r="A28" s="20">
        <v>21</v>
      </c>
      <c r="B28" s="19" t="s">
        <v>42</v>
      </c>
      <c r="C28" s="21">
        <v>85.455</v>
      </c>
      <c r="D28" s="20"/>
      <c r="E28" s="22">
        <f t="shared" si="0"/>
        <v>17.091</v>
      </c>
      <c r="F28" s="23">
        <v>74.7688888888889</v>
      </c>
      <c r="G28" s="20"/>
      <c r="H28" s="22">
        <f t="shared" si="1"/>
        <v>37.3844444444444</v>
      </c>
      <c r="I28" s="35">
        <v>83</v>
      </c>
      <c r="J28" s="20">
        <v>4</v>
      </c>
      <c r="K28" s="22">
        <f t="shared" si="2"/>
        <v>13.05</v>
      </c>
      <c r="L28" s="20">
        <v>80</v>
      </c>
      <c r="M28" s="20"/>
      <c r="N28" s="20">
        <f t="shared" si="3"/>
        <v>12</v>
      </c>
      <c r="O28" s="35"/>
      <c r="P28" s="36">
        <f t="shared" si="4"/>
        <v>79.5254444444444</v>
      </c>
      <c r="Q28" s="7">
        <v>21</v>
      </c>
      <c r="R28" s="7" t="s">
        <v>43</v>
      </c>
    </row>
    <row r="29" ht="22.5" customHeight="1" spans="1:18">
      <c r="A29" s="20">
        <v>22</v>
      </c>
      <c r="B29" s="19" t="s">
        <v>44</v>
      </c>
      <c r="C29" s="21">
        <v>79.675</v>
      </c>
      <c r="D29" s="20"/>
      <c r="E29" s="22">
        <f t="shared" si="0"/>
        <v>15.935</v>
      </c>
      <c r="F29" s="23">
        <v>78.6488888888889</v>
      </c>
      <c r="G29" s="20"/>
      <c r="H29" s="22">
        <f t="shared" si="1"/>
        <v>39.3244444444445</v>
      </c>
      <c r="I29" s="35">
        <v>71.5</v>
      </c>
      <c r="J29" s="20">
        <v>4</v>
      </c>
      <c r="K29" s="22">
        <f t="shared" si="2"/>
        <v>11.325</v>
      </c>
      <c r="L29" s="20">
        <v>80</v>
      </c>
      <c r="M29" s="20"/>
      <c r="N29" s="20">
        <f t="shared" si="3"/>
        <v>12</v>
      </c>
      <c r="O29" s="35"/>
      <c r="P29" s="36">
        <f t="shared" si="4"/>
        <v>78.5844444444445</v>
      </c>
      <c r="Q29" s="7">
        <v>22</v>
      </c>
      <c r="R29" s="7"/>
    </row>
    <row r="30" ht="22.5" customHeight="1" spans="1:18">
      <c r="A30" s="7">
        <v>23</v>
      </c>
      <c r="B30" s="24" t="s">
        <v>45</v>
      </c>
      <c r="C30" s="17">
        <v>74.185</v>
      </c>
      <c r="D30" s="7"/>
      <c r="E30" s="8">
        <f t="shared" si="0"/>
        <v>14.837</v>
      </c>
      <c r="F30" s="18">
        <v>76.9888888888889</v>
      </c>
      <c r="G30" s="7"/>
      <c r="H30" s="8">
        <f t="shared" si="1"/>
        <v>38.4944444444444</v>
      </c>
      <c r="I30" s="33">
        <v>75</v>
      </c>
      <c r="J30" s="20">
        <v>4</v>
      </c>
      <c r="K30" s="8">
        <f t="shared" si="2"/>
        <v>11.85</v>
      </c>
      <c r="L30" s="7">
        <v>80</v>
      </c>
      <c r="M30" s="7"/>
      <c r="N30" s="7">
        <f t="shared" si="3"/>
        <v>12</v>
      </c>
      <c r="O30" s="33"/>
      <c r="P30" s="34">
        <f>E30+H30+K30+N30+O30</f>
        <v>77.1814444444445</v>
      </c>
      <c r="Q30" s="7">
        <v>23</v>
      </c>
      <c r="R30" s="7"/>
    </row>
    <row r="31" ht="22.5" customHeight="1" spans="1:18">
      <c r="A31" s="7">
        <v>24</v>
      </c>
      <c r="B31" s="25" t="s">
        <v>46</v>
      </c>
      <c r="C31" s="17">
        <v>69.235</v>
      </c>
      <c r="D31" s="7"/>
      <c r="E31" s="8">
        <f t="shared" si="0"/>
        <v>13.847</v>
      </c>
      <c r="F31" s="18">
        <v>75.2566666666667</v>
      </c>
      <c r="G31" s="7"/>
      <c r="H31" s="8">
        <f t="shared" si="1"/>
        <v>37.6283333333334</v>
      </c>
      <c r="I31" s="33">
        <v>81.5</v>
      </c>
      <c r="J31" s="20">
        <v>4</v>
      </c>
      <c r="K31" s="8">
        <f t="shared" si="2"/>
        <v>12.825</v>
      </c>
      <c r="L31" s="7">
        <v>80</v>
      </c>
      <c r="M31" s="7">
        <v>2</v>
      </c>
      <c r="N31" s="7">
        <f t="shared" si="3"/>
        <v>12.3</v>
      </c>
      <c r="O31" s="33"/>
      <c r="P31" s="34">
        <f>E31+H31+K31+N31+O31</f>
        <v>76.6003333333334</v>
      </c>
      <c r="Q31" s="7">
        <v>24</v>
      </c>
      <c r="R31" s="7"/>
    </row>
    <row r="32" ht="22.5" customHeight="1" spans="1:18">
      <c r="A32" s="7">
        <v>25</v>
      </c>
      <c r="B32" s="24" t="s">
        <v>47</v>
      </c>
      <c r="C32" s="17">
        <v>61.835</v>
      </c>
      <c r="D32" s="7"/>
      <c r="E32" s="8">
        <f t="shared" si="0"/>
        <v>12.367</v>
      </c>
      <c r="F32" s="18">
        <v>76.4444444444444</v>
      </c>
      <c r="G32" s="7"/>
      <c r="H32" s="8">
        <f t="shared" si="1"/>
        <v>38.2222222222222</v>
      </c>
      <c r="I32" s="33">
        <v>95.2</v>
      </c>
      <c r="J32" s="20">
        <v>4</v>
      </c>
      <c r="K32" s="8">
        <f t="shared" si="2"/>
        <v>14.88</v>
      </c>
      <c r="L32" s="7">
        <v>80</v>
      </c>
      <c r="M32" s="7"/>
      <c r="N32" s="7">
        <f t="shared" si="3"/>
        <v>12</v>
      </c>
      <c r="O32" s="33">
        <v>-1</v>
      </c>
      <c r="P32" s="34">
        <f>E32+H32+K32+N32+O32</f>
        <v>76.4692222222222</v>
      </c>
      <c r="Q32" s="7">
        <v>25</v>
      </c>
      <c r="R32" s="7" t="s">
        <v>48</v>
      </c>
    </row>
    <row r="33" ht="22.5" customHeight="1" spans="1:18">
      <c r="A33" s="7">
        <v>26</v>
      </c>
      <c r="B33" s="25" t="s">
        <v>49</v>
      </c>
      <c r="C33" s="17">
        <v>64.535</v>
      </c>
      <c r="D33" s="7"/>
      <c r="E33" s="8">
        <f t="shared" si="0"/>
        <v>12.907</v>
      </c>
      <c r="F33" s="18">
        <v>74.5555555555556</v>
      </c>
      <c r="G33" s="7"/>
      <c r="H33" s="8">
        <f t="shared" si="1"/>
        <v>37.2777777777778</v>
      </c>
      <c r="I33" s="33">
        <v>86.9</v>
      </c>
      <c r="J33" s="20">
        <v>4</v>
      </c>
      <c r="K33" s="8">
        <f t="shared" si="2"/>
        <v>13.635</v>
      </c>
      <c r="L33" s="7">
        <v>80</v>
      </c>
      <c r="M33" s="7"/>
      <c r="N33" s="7">
        <f t="shared" si="3"/>
        <v>12</v>
      </c>
      <c r="O33" s="33"/>
      <c r="P33" s="34">
        <f t="shared" ref="P31:P39" si="5">E33+H33+K33+N33+O33</f>
        <v>75.8197777777778</v>
      </c>
      <c r="Q33" s="7">
        <v>26</v>
      </c>
      <c r="R33" s="7"/>
    </row>
    <row r="34" ht="22.5" customHeight="1" spans="1:18">
      <c r="A34" s="7">
        <v>27</v>
      </c>
      <c r="B34" s="24" t="s">
        <v>50</v>
      </c>
      <c r="C34" s="17">
        <v>56.23</v>
      </c>
      <c r="D34" s="7"/>
      <c r="E34" s="8">
        <f t="shared" si="0"/>
        <v>11.246</v>
      </c>
      <c r="F34" s="18">
        <v>77.1566666666667</v>
      </c>
      <c r="G34" s="7"/>
      <c r="H34" s="8">
        <f t="shared" si="1"/>
        <v>38.5783333333333</v>
      </c>
      <c r="I34" s="33">
        <v>85.1</v>
      </c>
      <c r="J34" s="20">
        <v>4</v>
      </c>
      <c r="K34" s="8">
        <f t="shared" si="2"/>
        <v>13.365</v>
      </c>
      <c r="L34" s="7">
        <v>80</v>
      </c>
      <c r="M34" s="7"/>
      <c r="N34" s="7">
        <f t="shared" si="3"/>
        <v>12</v>
      </c>
      <c r="O34" s="33"/>
      <c r="P34" s="34">
        <f t="shared" si="5"/>
        <v>75.1893333333334</v>
      </c>
      <c r="Q34" s="7">
        <v>27</v>
      </c>
      <c r="R34" s="7" t="s">
        <v>43</v>
      </c>
    </row>
    <row r="35" ht="26" customHeight="1" spans="1:18">
      <c r="A35" s="7">
        <v>28</v>
      </c>
      <c r="B35" s="24" t="s">
        <v>51</v>
      </c>
      <c r="C35" s="17">
        <v>60.285</v>
      </c>
      <c r="D35" s="7"/>
      <c r="E35" s="8">
        <f t="shared" si="0"/>
        <v>12.057</v>
      </c>
      <c r="F35" s="18">
        <v>74.5955555555556</v>
      </c>
      <c r="G35" s="7"/>
      <c r="H35" s="8">
        <f t="shared" si="1"/>
        <v>37.2977777777778</v>
      </c>
      <c r="I35" s="33">
        <v>87</v>
      </c>
      <c r="J35" s="20">
        <v>4</v>
      </c>
      <c r="K35" s="8">
        <f t="shared" si="2"/>
        <v>13.65</v>
      </c>
      <c r="L35" s="7">
        <v>80</v>
      </c>
      <c r="M35" s="7"/>
      <c r="N35" s="7">
        <f t="shared" si="3"/>
        <v>12</v>
      </c>
      <c r="O35" s="33">
        <v>-1</v>
      </c>
      <c r="P35" s="34">
        <f t="shared" si="5"/>
        <v>74.0047777777778</v>
      </c>
      <c r="Q35" s="7">
        <v>28</v>
      </c>
      <c r="R35" s="7" t="s">
        <v>52</v>
      </c>
    </row>
    <row r="36" ht="28" customHeight="1" spans="1:18">
      <c r="A36" s="7">
        <v>29</v>
      </c>
      <c r="B36" s="25" t="s">
        <v>53</v>
      </c>
      <c r="C36" s="17">
        <v>76.72</v>
      </c>
      <c r="D36" s="7"/>
      <c r="E36" s="8">
        <f t="shared" si="0"/>
        <v>15.344</v>
      </c>
      <c r="F36" s="18">
        <v>66.8511111111111</v>
      </c>
      <c r="G36" s="7"/>
      <c r="H36" s="8">
        <f t="shared" si="1"/>
        <v>33.4255555555555</v>
      </c>
      <c r="I36" s="33">
        <v>83.7</v>
      </c>
      <c r="J36" s="20">
        <v>4</v>
      </c>
      <c r="K36" s="8">
        <f t="shared" si="2"/>
        <v>13.155</v>
      </c>
      <c r="L36" s="7">
        <v>80</v>
      </c>
      <c r="M36" s="7"/>
      <c r="N36" s="7">
        <f t="shared" si="3"/>
        <v>12</v>
      </c>
      <c r="O36" s="33">
        <v>-1</v>
      </c>
      <c r="P36" s="34">
        <f t="shared" si="5"/>
        <v>72.9245555555555</v>
      </c>
      <c r="Q36" s="7">
        <v>29</v>
      </c>
      <c r="R36" s="7" t="s">
        <v>52</v>
      </c>
    </row>
    <row r="37" ht="22.5" customHeight="1" spans="1:18">
      <c r="A37" s="7">
        <v>30</v>
      </c>
      <c r="B37" s="24" t="s">
        <v>54</v>
      </c>
      <c r="C37" s="17">
        <v>79.795</v>
      </c>
      <c r="D37" s="7"/>
      <c r="E37" s="8">
        <f t="shared" si="0"/>
        <v>15.959</v>
      </c>
      <c r="F37" s="18">
        <v>61.1322222222222</v>
      </c>
      <c r="G37" s="7"/>
      <c r="H37" s="8">
        <f t="shared" si="1"/>
        <v>30.5661111111111</v>
      </c>
      <c r="I37" s="18">
        <v>86.4</v>
      </c>
      <c r="J37" s="20">
        <v>4</v>
      </c>
      <c r="K37" s="8">
        <f t="shared" si="2"/>
        <v>13.56</v>
      </c>
      <c r="L37" s="7">
        <v>80</v>
      </c>
      <c r="M37" s="7"/>
      <c r="N37" s="7">
        <f t="shared" si="3"/>
        <v>12</v>
      </c>
      <c r="O37" s="33"/>
      <c r="P37" s="34">
        <f t="shared" si="5"/>
        <v>72.0851111111111</v>
      </c>
      <c r="Q37" s="7">
        <v>30</v>
      </c>
      <c r="R37" s="7"/>
    </row>
    <row r="38" ht="22.5" customHeight="1" spans="1:18">
      <c r="A38" s="7">
        <v>31</v>
      </c>
      <c r="B38" s="24" t="s">
        <v>55</v>
      </c>
      <c r="C38" s="17">
        <v>55.335</v>
      </c>
      <c r="D38" s="7"/>
      <c r="E38" s="8">
        <f t="shared" si="0"/>
        <v>11.067</v>
      </c>
      <c r="F38" s="18">
        <v>56.3222222222222</v>
      </c>
      <c r="G38" s="7"/>
      <c r="H38" s="8">
        <f t="shared" si="1"/>
        <v>28.1611111111111</v>
      </c>
      <c r="I38" s="33">
        <v>95.3</v>
      </c>
      <c r="J38" s="20">
        <v>4</v>
      </c>
      <c r="K38" s="8">
        <f t="shared" si="2"/>
        <v>14.895</v>
      </c>
      <c r="L38" s="7">
        <v>80</v>
      </c>
      <c r="M38" s="7"/>
      <c r="N38" s="7">
        <f t="shared" si="3"/>
        <v>12</v>
      </c>
      <c r="O38" s="33"/>
      <c r="P38" s="34">
        <f t="shared" si="5"/>
        <v>66.1231111111111</v>
      </c>
      <c r="Q38" s="7">
        <v>31</v>
      </c>
      <c r="R38" s="7" t="s">
        <v>43</v>
      </c>
    </row>
    <row r="39" ht="22.5" customHeight="1" spans="1:18">
      <c r="A39" s="7">
        <v>32</v>
      </c>
      <c r="B39" s="24" t="s">
        <v>56</v>
      </c>
      <c r="C39" s="17">
        <v>54.72</v>
      </c>
      <c r="D39" s="7"/>
      <c r="E39" s="8">
        <f t="shared" si="0"/>
        <v>10.944</v>
      </c>
      <c r="F39" s="18">
        <v>59.3866666666667</v>
      </c>
      <c r="G39" s="7"/>
      <c r="H39" s="8">
        <f t="shared" si="1"/>
        <v>29.6933333333333</v>
      </c>
      <c r="I39" s="33">
        <v>77.5</v>
      </c>
      <c r="J39" s="20">
        <v>4</v>
      </c>
      <c r="K39" s="8">
        <f t="shared" si="2"/>
        <v>12.225</v>
      </c>
      <c r="L39" s="7">
        <v>80</v>
      </c>
      <c r="M39" s="7"/>
      <c r="N39" s="7">
        <f t="shared" si="3"/>
        <v>12</v>
      </c>
      <c r="O39" s="33"/>
      <c r="P39" s="34">
        <f t="shared" si="5"/>
        <v>64.8623333333334</v>
      </c>
      <c r="Q39" s="7">
        <v>32</v>
      </c>
      <c r="R39" s="7" t="s">
        <v>43</v>
      </c>
    </row>
  </sheetData>
  <sortState ref="B6:S37">
    <sortCondition ref="P6:P37" descending="1"/>
  </sortState>
  <mergeCells count="34">
    <mergeCell ref="A1:R1"/>
    <mergeCell ref="A2:R2"/>
    <mergeCell ref="C3:E3"/>
    <mergeCell ref="F3:H3"/>
    <mergeCell ref="I3:K3"/>
    <mergeCell ref="L3:N3"/>
    <mergeCell ref="A3:A7"/>
    <mergeCell ref="B3:B7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M4:M5"/>
    <mergeCell ref="M6:M7"/>
    <mergeCell ref="N4:N5"/>
    <mergeCell ref="N6:N7"/>
    <mergeCell ref="O4:O7"/>
    <mergeCell ref="P3:P7"/>
    <mergeCell ref="Q3:Q7"/>
    <mergeCell ref="R3:R7"/>
  </mergeCells>
  <pageMargins left="0.75" right="0.75" top="0.275" bottom="0.196527777777778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</dc:creator>
  <cp:lastModifiedBy>黄赟</cp:lastModifiedBy>
  <dcterms:created xsi:type="dcterms:W3CDTF">2023-09-01T04:12:00Z</dcterms:created>
  <dcterms:modified xsi:type="dcterms:W3CDTF">2023-09-07T00:51:47Z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4BF3E2125BB64D6EB9CCE9138761DE01_13</vt:lpwstr>
  </property>
  <property fmtid="{D5CDD505-2E9C-101B-9397-08002B2CF9AE}" pid="3" name="KSOProductBuildVer">
    <vt:lpwstr>2052-12.1.0.15120</vt:lpwstr>
  </property>
</Properties>
</file>