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2" sheetId="2" r:id="rId1"/>
    <sheet name="Sheet1" sheetId="3" r:id="rId2"/>
  </sheets>
  <definedNames>
    <definedName name="_xlnm.Print_Area" localSheetId="0">Sheet2!$A$1:$R$40</definedName>
  </definedNames>
  <calcPr calcId="144525"/>
</workbook>
</file>

<file path=xl/sharedStrings.xml><?xml version="1.0" encoding="utf-8"?>
<sst xmlns="http://schemas.openxmlformats.org/spreadsheetml/2006/main" count="70" uniqueCount="58">
  <si>
    <t>安徽中澳科技职业学院2022至2023学年学生综合素质测评表</t>
  </si>
  <si>
    <t>系：   信艺系        班级：软装工作室            专业：   室内艺术设计           辅导员：高飞</t>
  </si>
  <si>
    <t>序号</t>
  </si>
  <si>
    <t>学    号</t>
  </si>
  <si>
    <t>德育分数</t>
  </si>
  <si>
    <t>智育分数</t>
  </si>
  <si>
    <t>身心素质分数</t>
  </si>
  <si>
    <t>能力分数</t>
  </si>
  <si>
    <t>减分</t>
  </si>
  <si>
    <t>综合分数</t>
  </si>
  <si>
    <t>综合排名</t>
  </si>
  <si>
    <t>减分标注（*）</t>
  </si>
  <si>
    <t>姓名</t>
  </si>
  <si>
    <t>奖项</t>
  </si>
  <si>
    <t>成绩</t>
  </si>
  <si>
    <t>加  减</t>
  </si>
  <si>
    <t>课程</t>
  </si>
  <si>
    <t>基准分</t>
  </si>
  <si>
    <t>80、成绩分</t>
  </si>
  <si>
    <t>分  值</t>
  </si>
  <si>
    <t>小  计</t>
  </si>
  <si>
    <t>平均分</t>
  </si>
  <si>
    <t>分  数</t>
  </si>
  <si>
    <t>分</t>
  </si>
  <si>
    <t>202104020126</t>
  </si>
  <si>
    <t>202104020125</t>
  </si>
  <si>
    <t>202104020213</t>
  </si>
  <si>
    <t>202104020237</t>
  </si>
  <si>
    <t>202104020133</t>
  </si>
  <si>
    <t>202104020103</t>
  </si>
  <si>
    <t>202104020102</t>
  </si>
  <si>
    <t>202101070240</t>
  </si>
  <si>
    <t>202102050425</t>
  </si>
  <si>
    <t>202104020302</t>
  </si>
  <si>
    <t>202104020118</t>
  </si>
  <si>
    <t>202104020127</t>
  </si>
  <si>
    <t>202104020107</t>
  </si>
  <si>
    <t>202104020121</t>
  </si>
  <si>
    <t>202104030315</t>
  </si>
  <si>
    <t>202104020211</t>
  </si>
  <si>
    <t>202101070232</t>
  </si>
  <si>
    <t>202104020111</t>
  </si>
  <si>
    <t>202104020209</t>
  </si>
  <si>
    <t>202104020123</t>
  </si>
  <si>
    <t>202102050404</t>
  </si>
  <si>
    <t>202104020326</t>
  </si>
  <si>
    <t>202104020138</t>
  </si>
  <si>
    <t>202104020130</t>
  </si>
  <si>
    <t>202102020135</t>
  </si>
  <si>
    <t>202104020238</t>
  </si>
  <si>
    <t>202104020137</t>
  </si>
  <si>
    <t>202104020139</t>
  </si>
  <si>
    <t>202104020235</t>
  </si>
  <si>
    <t>202104020206</t>
  </si>
  <si>
    <t>202101020233</t>
  </si>
  <si>
    <t>202104020336</t>
  </si>
  <si>
    <t>挂</t>
  </si>
  <si>
    <t>202104020223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</si>
</sst>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8">
    <font>
      <sz val="11"/>
      <color theme="1"/>
      <name val="等线"/>
      <charset val="134"/>
      <scheme val="minor"/>
    </font>
    <font>
      <sz val="16"/>
      <color theme="1"/>
      <name val="仿宋"/>
      <charset val="134"/>
    </font>
    <font>
      <sz val="11"/>
      <color rgb="FF000000"/>
      <name val="等线"/>
      <charset val="134"/>
      <scheme val="minor"/>
    </font>
    <font>
      <b/>
      <sz val="11"/>
      <color theme="1"/>
      <name val="Microsoft YaHei"/>
      <charset val="134"/>
    </font>
    <font>
      <sz val="10"/>
      <color theme="1"/>
      <name val="Microsoft YaHei"/>
      <charset val="134"/>
    </font>
    <font>
      <sz val="11"/>
      <color theme="1"/>
      <name val="微软雅黑"/>
      <charset val="134"/>
    </font>
    <font>
      <sz val="11"/>
      <color theme="1"/>
      <name val="仿宋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0">
    <xf numFmtId="0" fontId="0" fillId="0" borderId="0" xfId="0"/>
    <xf numFmtId="176" fontId="0" fillId="0" borderId="0" xfId="0" applyNumberFormat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176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176" fontId="0" fillId="0" borderId="1" xfId="0" applyNumberForma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/>
    </xf>
    <xf numFmtId="177" fontId="0" fillId="0" borderId="1" xfId="0" applyNumberForma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176" fontId="0" fillId="2" borderId="1" xfId="0" applyNumberFormat="1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/>
    </xf>
    <xf numFmtId="176" fontId="0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49" fontId="5" fillId="0" borderId="2" xfId="0" applyNumberFormat="1" applyFont="1" applyFill="1" applyBorder="1" applyAlignment="1" quotePrefix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4"/>
  <sheetViews>
    <sheetView tabSelected="1" workbookViewId="0">
      <selection activeCell="C3" sqref="C$1:C$1048576"/>
    </sheetView>
  </sheetViews>
  <sheetFormatPr defaultColWidth="8.89166666666667" defaultRowHeight="13.5"/>
  <cols>
    <col min="1" max="1" width="7.23333333333333" style="3" customWidth="1"/>
    <col min="2" max="2" width="26" style="3" customWidth="1"/>
    <col min="3" max="3" width="13.775" style="3" customWidth="1"/>
    <col min="4" max="4" width="9.44166666666667" style="3" customWidth="1"/>
    <col min="5" max="5" width="11.7333333333333" style="4" customWidth="1"/>
    <col min="6" max="6" width="7.56666666666667" style="3" customWidth="1"/>
    <col min="7" max="7" width="6.825" style="3" customWidth="1"/>
    <col min="8" max="8" width="10.95" style="4" customWidth="1"/>
    <col min="9" max="9" width="7.56666666666667" style="3" customWidth="1"/>
    <col min="10" max="10" width="6.825" style="3" customWidth="1"/>
    <col min="11" max="11" width="11.3333333333333" style="4" customWidth="1"/>
    <col min="12" max="12" width="7.56666666666667" style="3" customWidth="1"/>
    <col min="13" max="15" width="6.825" style="3" customWidth="1"/>
    <col min="16" max="16" width="13.9333333333333" style="3" customWidth="1"/>
    <col min="17" max="17" width="10.1583333333333" style="3" customWidth="1"/>
    <col min="18" max="18" width="12.1583333333333" style="3" customWidth="1"/>
    <col min="19" max="19" width="18.0333333333333" style="2" customWidth="1"/>
    <col min="20" max="20" width="16.9083333333333" style="2" customWidth="1"/>
    <col min="21" max="21" width="20.0666666666667" style="2" customWidth="1"/>
    <col min="22" max="16384" width="8.89166666666667" style="2"/>
  </cols>
  <sheetData>
    <row r="1" s="1" customFormat="1" ht="34" customHeight="1" spans="1:18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="1" customFormat="1" ht="35" customHeight="1" spans="1:18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="2" customFormat="1" ht="23" customHeight="1" spans="1:21">
      <c r="A3" s="7" t="s">
        <v>2</v>
      </c>
      <c r="B3" s="7" t="s">
        <v>3</v>
      </c>
      <c r="C3" s="7" t="s">
        <v>4</v>
      </c>
      <c r="D3" s="7"/>
      <c r="E3" s="8"/>
      <c r="F3" s="7" t="s">
        <v>5</v>
      </c>
      <c r="G3" s="7"/>
      <c r="H3" s="8"/>
      <c r="I3" s="7" t="s">
        <v>6</v>
      </c>
      <c r="J3" s="7"/>
      <c r="K3" s="8"/>
      <c r="L3" s="7" t="s">
        <v>7</v>
      </c>
      <c r="M3" s="7"/>
      <c r="N3" s="7"/>
      <c r="O3" s="25" t="s">
        <v>8</v>
      </c>
      <c r="P3" s="7" t="s">
        <v>9</v>
      </c>
      <c r="Q3" s="7" t="s">
        <v>10</v>
      </c>
      <c r="R3" s="7" t="s">
        <v>11</v>
      </c>
      <c r="T3" s="2" t="s">
        <v>12</v>
      </c>
      <c r="U3" s="2" t="s">
        <v>13</v>
      </c>
    </row>
    <row r="4" s="2" customFormat="1" ht="22.5" customHeight="1" spans="1:18">
      <c r="A4" s="9"/>
      <c r="B4" s="9"/>
      <c r="C4" s="9" t="s">
        <v>14</v>
      </c>
      <c r="D4" s="9" t="s">
        <v>15</v>
      </c>
      <c r="E4" s="10">
        <v>0.2</v>
      </c>
      <c r="F4" s="9" t="s">
        <v>16</v>
      </c>
      <c r="G4" s="9" t="s">
        <v>15</v>
      </c>
      <c r="H4" s="10">
        <v>0.5</v>
      </c>
      <c r="I4" s="9" t="s">
        <v>17</v>
      </c>
      <c r="J4" s="9" t="s">
        <v>15</v>
      </c>
      <c r="K4" s="10">
        <v>0.15</v>
      </c>
      <c r="L4" s="9" t="s">
        <v>17</v>
      </c>
      <c r="M4" s="9" t="s">
        <v>15</v>
      </c>
      <c r="N4" s="26">
        <v>0.15</v>
      </c>
      <c r="O4" s="27"/>
      <c r="P4" s="9"/>
      <c r="Q4" s="9"/>
      <c r="R4" s="9"/>
    </row>
    <row r="5" s="2" customFormat="1" ht="17" customHeight="1" spans="1:18">
      <c r="A5" s="9"/>
      <c r="B5" s="9"/>
      <c r="C5" s="9" t="s">
        <v>17</v>
      </c>
      <c r="D5" s="9"/>
      <c r="E5" s="10"/>
      <c r="F5" s="9"/>
      <c r="G5" s="9"/>
      <c r="H5" s="10"/>
      <c r="I5" s="9"/>
      <c r="J5" s="9"/>
      <c r="K5" s="10"/>
      <c r="L5" s="9"/>
      <c r="M5" s="9"/>
      <c r="N5" s="26"/>
      <c r="O5" s="28"/>
      <c r="P5" s="9"/>
      <c r="Q5" s="9"/>
      <c r="R5" s="9"/>
    </row>
    <row r="6" s="2" customFormat="1" ht="22.5" customHeight="1" spans="1:18">
      <c r="A6" s="9"/>
      <c r="B6" s="9"/>
      <c r="C6" s="9" t="s">
        <v>18</v>
      </c>
      <c r="D6" s="9" t="s">
        <v>19</v>
      </c>
      <c r="E6" s="10" t="s">
        <v>20</v>
      </c>
      <c r="F6" s="9" t="s">
        <v>21</v>
      </c>
      <c r="G6" s="9" t="s">
        <v>19</v>
      </c>
      <c r="H6" s="10" t="s">
        <v>20</v>
      </c>
      <c r="I6" s="9" t="s">
        <v>21</v>
      </c>
      <c r="J6" s="9" t="s">
        <v>19</v>
      </c>
      <c r="K6" s="10" t="s">
        <v>20</v>
      </c>
      <c r="L6" s="9">
        <v>80</v>
      </c>
      <c r="M6" s="9" t="s">
        <v>22</v>
      </c>
      <c r="N6" s="9" t="s">
        <v>20</v>
      </c>
      <c r="O6" s="28"/>
      <c r="P6" s="9"/>
      <c r="Q6" s="9"/>
      <c r="R6" s="9"/>
    </row>
    <row r="7" s="2" customFormat="1" ht="16" customHeight="1" spans="1:18">
      <c r="A7" s="9"/>
      <c r="B7" s="9"/>
      <c r="C7" s="9"/>
      <c r="D7" s="9"/>
      <c r="E7" s="10"/>
      <c r="F7" s="9"/>
      <c r="G7" s="9"/>
      <c r="H7" s="10"/>
      <c r="I7" s="9"/>
      <c r="J7" s="9"/>
      <c r="K7" s="10"/>
      <c r="L7" s="9" t="s">
        <v>23</v>
      </c>
      <c r="M7" s="9"/>
      <c r="N7" s="9"/>
      <c r="O7" s="29"/>
      <c r="P7" s="9"/>
      <c r="Q7" s="9"/>
      <c r="R7" s="9"/>
    </row>
    <row r="8" s="2" customFormat="1" ht="22.5" customHeight="1" spans="1:18">
      <c r="A8" s="11">
        <v>1</v>
      </c>
      <c r="B8" s="12" t="s">
        <v>24</v>
      </c>
      <c r="C8" s="13">
        <v>96.5</v>
      </c>
      <c r="D8" s="14">
        <v>11</v>
      </c>
      <c r="E8" s="15">
        <f>(C8+D8)*E4</f>
        <v>21.5</v>
      </c>
      <c r="F8" s="16">
        <v>92.0055555555555</v>
      </c>
      <c r="G8" s="14"/>
      <c r="H8" s="17">
        <f>F8*0.5</f>
        <v>46.0027777777778</v>
      </c>
      <c r="I8" s="30">
        <v>94.85</v>
      </c>
      <c r="J8" s="31">
        <v>5</v>
      </c>
      <c r="K8" s="17">
        <f>(I8+J8)*0.15</f>
        <v>14.9775</v>
      </c>
      <c r="L8" s="32">
        <v>80</v>
      </c>
      <c r="M8" s="31">
        <v>35</v>
      </c>
      <c r="N8" s="14">
        <v>17.25</v>
      </c>
      <c r="O8" s="14"/>
      <c r="P8" s="33">
        <f>E8+H8+K8+N8</f>
        <v>99.7302777777778</v>
      </c>
      <c r="Q8" s="11">
        <v>1</v>
      </c>
      <c r="R8" s="11"/>
    </row>
    <row r="9" s="2" customFormat="1" ht="22.5" customHeight="1" spans="1:18">
      <c r="A9" s="11">
        <v>2</v>
      </c>
      <c r="B9" s="18" t="s">
        <v>25</v>
      </c>
      <c r="C9" s="13">
        <v>94.56</v>
      </c>
      <c r="D9" s="14">
        <v>8</v>
      </c>
      <c r="E9" s="15">
        <f t="shared" ref="E9:E40" si="0">(C9+D9)*0.2</f>
        <v>20.512</v>
      </c>
      <c r="F9" s="16">
        <v>86.0255555555556</v>
      </c>
      <c r="G9" s="14"/>
      <c r="H9" s="17">
        <f t="shared" ref="H9:H40" si="1">F9*0.5</f>
        <v>43.0127777777778</v>
      </c>
      <c r="I9" s="30">
        <v>83.1</v>
      </c>
      <c r="J9" s="31"/>
      <c r="K9" s="17">
        <f>(I9+J9)*0.15</f>
        <v>12.465</v>
      </c>
      <c r="L9" s="32">
        <v>80</v>
      </c>
      <c r="M9" s="31">
        <v>24</v>
      </c>
      <c r="N9" s="14">
        <v>15.6</v>
      </c>
      <c r="O9" s="14"/>
      <c r="P9" s="33">
        <f t="shared" ref="P8:P40" si="2">E9+H9+K9+N9</f>
        <v>91.5897777777778</v>
      </c>
      <c r="Q9" s="11">
        <v>2</v>
      </c>
      <c r="R9" s="11"/>
    </row>
    <row r="10" s="2" customFormat="1" ht="22.5" customHeight="1" spans="1:18">
      <c r="A10" s="11">
        <v>3</v>
      </c>
      <c r="B10" s="12" t="s">
        <v>26</v>
      </c>
      <c r="C10" s="13">
        <v>82.4</v>
      </c>
      <c r="D10" s="14">
        <v>3</v>
      </c>
      <c r="E10" s="15">
        <f t="shared" si="0"/>
        <v>17.08</v>
      </c>
      <c r="F10" s="16">
        <v>89.2777777777778</v>
      </c>
      <c r="G10" s="14"/>
      <c r="H10" s="17">
        <f t="shared" si="1"/>
        <v>44.6388888888889</v>
      </c>
      <c r="I10" s="30">
        <v>81.5</v>
      </c>
      <c r="J10" s="31"/>
      <c r="K10" s="17">
        <f>(I10+J10)*0.15</f>
        <v>12.225</v>
      </c>
      <c r="L10" s="32">
        <v>80</v>
      </c>
      <c r="M10" s="14">
        <v>33</v>
      </c>
      <c r="N10" s="14">
        <v>16.95</v>
      </c>
      <c r="O10" s="14"/>
      <c r="P10" s="33">
        <f t="shared" si="2"/>
        <v>90.8938888888889</v>
      </c>
      <c r="Q10" s="11">
        <v>3</v>
      </c>
      <c r="R10" s="11"/>
    </row>
    <row r="11" s="2" customFormat="1" ht="22.5" customHeight="1" spans="1:18">
      <c r="A11" s="11">
        <v>4</v>
      </c>
      <c r="B11" s="12" t="s">
        <v>27</v>
      </c>
      <c r="C11" s="13">
        <v>95.29</v>
      </c>
      <c r="D11" s="14">
        <v>4</v>
      </c>
      <c r="E11" s="15">
        <f t="shared" si="0"/>
        <v>19.858</v>
      </c>
      <c r="F11" s="16">
        <v>87.3</v>
      </c>
      <c r="G11" s="14"/>
      <c r="H11" s="17">
        <f t="shared" si="1"/>
        <v>43.65</v>
      </c>
      <c r="I11" s="30">
        <v>86.5</v>
      </c>
      <c r="J11" s="31">
        <v>2</v>
      </c>
      <c r="K11" s="17">
        <f>(I11+J11)*0.15</f>
        <v>13.275</v>
      </c>
      <c r="L11" s="32">
        <v>80</v>
      </c>
      <c r="M11" s="14">
        <v>10</v>
      </c>
      <c r="N11" s="14">
        <v>13.5</v>
      </c>
      <c r="O11" s="14"/>
      <c r="P11" s="33">
        <f t="shared" si="2"/>
        <v>90.283</v>
      </c>
      <c r="Q11" s="11">
        <v>4</v>
      </c>
      <c r="R11" s="11"/>
    </row>
    <row r="12" s="2" customFormat="1" ht="22.5" customHeight="1" spans="1:18">
      <c r="A12" s="11">
        <v>5</v>
      </c>
      <c r="B12" s="12" t="s">
        <v>28</v>
      </c>
      <c r="C12" s="13">
        <v>96.29</v>
      </c>
      <c r="D12" s="14"/>
      <c r="E12" s="15">
        <f t="shared" si="0"/>
        <v>19.258</v>
      </c>
      <c r="F12" s="16">
        <v>87.6555555555556</v>
      </c>
      <c r="G12" s="14"/>
      <c r="H12" s="17">
        <f t="shared" si="1"/>
        <v>43.8277777777778</v>
      </c>
      <c r="I12" s="30">
        <v>95.5</v>
      </c>
      <c r="J12" s="31"/>
      <c r="K12" s="17">
        <f t="shared" ref="K12:K40" si="3">(I12+J12)*0.15</f>
        <v>14.325</v>
      </c>
      <c r="L12" s="32">
        <v>80</v>
      </c>
      <c r="M12" s="31"/>
      <c r="N12" s="14">
        <v>12</v>
      </c>
      <c r="O12" s="14"/>
      <c r="P12" s="33">
        <f t="shared" si="2"/>
        <v>89.4107777777778</v>
      </c>
      <c r="Q12" s="11">
        <v>5</v>
      </c>
      <c r="R12" s="11"/>
    </row>
    <row r="13" s="2" customFormat="1" ht="22.5" customHeight="1" spans="1:18">
      <c r="A13" s="11">
        <v>6</v>
      </c>
      <c r="B13" s="12" t="s">
        <v>29</v>
      </c>
      <c r="C13" s="13">
        <v>94.03</v>
      </c>
      <c r="D13" s="14"/>
      <c r="E13" s="15">
        <f t="shared" si="0"/>
        <v>18.806</v>
      </c>
      <c r="F13" s="16">
        <v>88.8166666666667</v>
      </c>
      <c r="G13" s="14"/>
      <c r="H13" s="17">
        <f t="shared" si="1"/>
        <v>44.4083333333334</v>
      </c>
      <c r="I13" s="30">
        <v>94</v>
      </c>
      <c r="J13" s="31"/>
      <c r="K13" s="17">
        <f t="shared" si="3"/>
        <v>14.1</v>
      </c>
      <c r="L13" s="32">
        <v>80</v>
      </c>
      <c r="M13" s="31">
        <v>4</v>
      </c>
      <c r="N13" s="14">
        <v>12</v>
      </c>
      <c r="O13" s="14"/>
      <c r="P13" s="33">
        <f t="shared" si="2"/>
        <v>89.3143333333334</v>
      </c>
      <c r="Q13" s="11">
        <v>6</v>
      </c>
      <c r="R13" s="11"/>
    </row>
    <row r="14" s="2" customFormat="1" ht="22.5" customHeight="1" spans="1:18">
      <c r="A14" s="11">
        <v>7</v>
      </c>
      <c r="B14" s="12" t="s">
        <v>30</v>
      </c>
      <c r="C14" s="13">
        <v>96.16</v>
      </c>
      <c r="D14" s="14"/>
      <c r="E14" s="15">
        <f t="shared" si="0"/>
        <v>19.232</v>
      </c>
      <c r="F14" s="16">
        <v>86.0977777777778</v>
      </c>
      <c r="G14" s="14"/>
      <c r="H14" s="17">
        <f t="shared" si="1"/>
        <v>43.0488888888889</v>
      </c>
      <c r="I14" s="30">
        <v>83.9</v>
      </c>
      <c r="J14" s="31"/>
      <c r="K14" s="17">
        <f t="shared" si="3"/>
        <v>12.585</v>
      </c>
      <c r="L14" s="32">
        <v>80</v>
      </c>
      <c r="M14" s="31">
        <v>13</v>
      </c>
      <c r="N14" s="14">
        <v>13.95</v>
      </c>
      <c r="O14" s="14"/>
      <c r="P14" s="33">
        <f t="shared" si="2"/>
        <v>88.8158888888889</v>
      </c>
      <c r="Q14" s="11">
        <v>7</v>
      </c>
      <c r="R14" s="11"/>
    </row>
    <row r="15" s="2" customFormat="1" ht="22.5" customHeight="1" spans="1:18">
      <c r="A15" s="11">
        <v>8</v>
      </c>
      <c r="B15" s="12" t="s">
        <v>31</v>
      </c>
      <c r="C15" s="13">
        <v>94.805</v>
      </c>
      <c r="D15" s="14"/>
      <c r="E15" s="15">
        <f t="shared" si="0"/>
        <v>18.961</v>
      </c>
      <c r="F15" s="16">
        <v>88.9888888888889</v>
      </c>
      <c r="G15" s="14"/>
      <c r="H15" s="17">
        <f t="shared" si="1"/>
        <v>44.4944444444444</v>
      </c>
      <c r="I15" s="30">
        <v>86.1</v>
      </c>
      <c r="J15" s="31"/>
      <c r="K15" s="17">
        <f t="shared" si="3"/>
        <v>12.915</v>
      </c>
      <c r="L15" s="32">
        <v>80</v>
      </c>
      <c r="M15" s="14"/>
      <c r="N15" s="14">
        <v>12</v>
      </c>
      <c r="O15" s="14"/>
      <c r="P15" s="33">
        <f t="shared" si="2"/>
        <v>88.3704444444444</v>
      </c>
      <c r="Q15" s="11">
        <v>8</v>
      </c>
      <c r="R15" s="11"/>
    </row>
    <row r="16" s="2" customFormat="1" ht="22.5" customHeight="1" spans="1:18">
      <c r="A16" s="11">
        <v>9</v>
      </c>
      <c r="B16" s="12" t="s">
        <v>32</v>
      </c>
      <c r="C16" s="13">
        <v>96.5</v>
      </c>
      <c r="D16" s="14"/>
      <c r="E16" s="15">
        <f t="shared" si="0"/>
        <v>19.3</v>
      </c>
      <c r="F16" s="16">
        <v>86.9366666666667</v>
      </c>
      <c r="G16" s="14"/>
      <c r="H16" s="17">
        <f t="shared" si="1"/>
        <v>43.4683333333333</v>
      </c>
      <c r="I16" s="30">
        <v>90.1</v>
      </c>
      <c r="J16" s="31"/>
      <c r="K16" s="17">
        <f t="shared" si="3"/>
        <v>13.515</v>
      </c>
      <c r="L16" s="32">
        <v>80</v>
      </c>
      <c r="M16" s="14"/>
      <c r="N16" s="14">
        <v>12</v>
      </c>
      <c r="O16" s="14"/>
      <c r="P16" s="33">
        <f t="shared" si="2"/>
        <v>88.2833333333333</v>
      </c>
      <c r="Q16" s="11">
        <v>9</v>
      </c>
      <c r="R16" s="11"/>
    </row>
    <row r="17" s="2" customFormat="1" ht="22.5" customHeight="1" spans="1:18">
      <c r="A17" s="11">
        <v>10</v>
      </c>
      <c r="B17" s="12" t="s">
        <v>33</v>
      </c>
      <c r="C17" s="13">
        <v>95.04</v>
      </c>
      <c r="D17" s="14"/>
      <c r="E17" s="15">
        <f t="shared" si="0"/>
        <v>19.008</v>
      </c>
      <c r="F17" s="16">
        <v>86.5866666666667</v>
      </c>
      <c r="G17" s="14"/>
      <c r="H17" s="17">
        <f t="shared" si="1"/>
        <v>43.2933333333334</v>
      </c>
      <c r="I17" s="30">
        <v>91.75</v>
      </c>
      <c r="J17" s="31"/>
      <c r="K17" s="17">
        <f t="shared" si="3"/>
        <v>13.7625</v>
      </c>
      <c r="L17" s="32">
        <v>80</v>
      </c>
      <c r="M17" s="14"/>
      <c r="N17" s="14">
        <v>12</v>
      </c>
      <c r="O17" s="14"/>
      <c r="P17" s="33">
        <f t="shared" si="2"/>
        <v>88.0638333333333</v>
      </c>
      <c r="Q17" s="11">
        <v>10</v>
      </c>
      <c r="R17" s="11"/>
    </row>
    <row r="18" s="2" customFormat="1" ht="22.5" customHeight="1" spans="1:18">
      <c r="A18" s="9">
        <v>11</v>
      </c>
      <c r="B18" s="19" t="s">
        <v>34</v>
      </c>
      <c r="C18" s="20">
        <v>95.335</v>
      </c>
      <c r="D18" s="21"/>
      <c r="E18" s="22">
        <f t="shared" si="0"/>
        <v>19.067</v>
      </c>
      <c r="F18" s="23">
        <v>86.0833333333333</v>
      </c>
      <c r="G18" s="21"/>
      <c r="H18" s="24">
        <f t="shared" si="1"/>
        <v>43.0416666666667</v>
      </c>
      <c r="I18" s="34">
        <v>92.8</v>
      </c>
      <c r="J18" s="35"/>
      <c r="K18" s="24">
        <f t="shared" si="3"/>
        <v>13.92</v>
      </c>
      <c r="L18" s="36">
        <v>80</v>
      </c>
      <c r="M18" s="35"/>
      <c r="N18" s="21">
        <v>12</v>
      </c>
      <c r="O18" s="21"/>
      <c r="P18" s="37">
        <f t="shared" si="2"/>
        <v>88.0286666666667</v>
      </c>
      <c r="Q18" s="9">
        <v>11</v>
      </c>
      <c r="R18" s="39"/>
    </row>
    <row r="19" s="2" customFormat="1" ht="22.5" customHeight="1" spans="1:18">
      <c r="A19" s="9">
        <v>12</v>
      </c>
      <c r="B19" s="19" t="s">
        <v>35</v>
      </c>
      <c r="C19" s="20">
        <v>93.615</v>
      </c>
      <c r="D19" s="21"/>
      <c r="E19" s="22">
        <f t="shared" si="0"/>
        <v>18.723</v>
      </c>
      <c r="F19" s="23">
        <v>87.1666666666667</v>
      </c>
      <c r="G19" s="21"/>
      <c r="H19" s="24">
        <f t="shared" si="1"/>
        <v>43.5833333333333</v>
      </c>
      <c r="I19" s="34">
        <v>91.25</v>
      </c>
      <c r="J19" s="35"/>
      <c r="K19" s="24">
        <f t="shared" si="3"/>
        <v>13.6875</v>
      </c>
      <c r="L19" s="36">
        <v>80</v>
      </c>
      <c r="M19" s="35"/>
      <c r="N19" s="21">
        <v>12</v>
      </c>
      <c r="O19" s="21"/>
      <c r="P19" s="37">
        <f t="shared" si="2"/>
        <v>87.9938333333334</v>
      </c>
      <c r="Q19" s="9">
        <v>12</v>
      </c>
      <c r="R19" s="9"/>
    </row>
    <row r="20" s="2" customFormat="1" ht="22.5" customHeight="1" spans="1:18">
      <c r="A20" s="9">
        <v>13</v>
      </c>
      <c r="B20" s="19" t="s">
        <v>36</v>
      </c>
      <c r="C20" s="20">
        <v>94.88</v>
      </c>
      <c r="D20" s="21"/>
      <c r="E20" s="22">
        <f t="shared" si="0"/>
        <v>18.976</v>
      </c>
      <c r="F20" s="23">
        <v>85.2866666666667</v>
      </c>
      <c r="G20" s="21"/>
      <c r="H20" s="24">
        <f t="shared" si="1"/>
        <v>42.6433333333334</v>
      </c>
      <c r="I20" s="34">
        <v>83.4</v>
      </c>
      <c r="J20" s="35"/>
      <c r="K20" s="24">
        <f t="shared" si="3"/>
        <v>12.51</v>
      </c>
      <c r="L20" s="36">
        <v>80</v>
      </c>
      <c r="M20" s="35">
        <v>12</v>
      </c>
      <c r="N20" s="21">
        <v>13.8</v>
      </c>
      <c r="O20" s="21"/>
      <c r="P20" s="37">
        <f t="shared" si="2"/>
        <v>87.9293333333333</v>
      </c>
      <c r="Q20" s="9">
        <v>13</v>
      </c>
      <c r="R20" s="9"/>
    </row>
    <row r="21" s="2" customFormat="1" ht="22.5" customHeight="1" spans="1:18">
      <c r="A21" s="9">
        <v>14</v>
      </c>
      <c r="B21" s="19" t="s">
        <v>37</v>
      </c>
      <c r="C21" s="20">
        <v>96.255</v>
      </c>
      <c r="D21" s="21"/>
      <c r="E21" s="22">
        <f t="shared" si="0"/>
        <v>19.251</v>
      </c>
      <c r="F21" s="23">
        <v>86.4888888888889</v>
      </c>
      <c r="G21" s="21"/>
      <c r="H21" s="24">
        <f t="shared" si="1"/>
        <v>43.2444444444444</v>
      </c>
      <c r="I21" s="34">
        <v>87</v>
      </c>
      <c r="J21" s="35"/>
      <c r="K21" s="24">
        <f t="shared" si="3"/>
        <v>13.05</v>
      </c>
      <c r="L21" s="36">
        <v>80</v>
      </c>
      <c r="M21" s="35"/>
      <c r="N21" s="21">
        <v>12</v>
      </c>
      <c r="O21" s="21"/>
      <c r="P21" s="37">
        <f t="shared" si="2"/>
        <v>87.5454444444444</v>
      </c>
      <c r="Q21" s="9">
        <v>14</v>
      </c>
      <c r="R21" s="9"/>
    </row>
    <row r="22" s="2" customFormat="1" ht="22.5" customHeight="1" spans="1:18">
      <c r="A22" s="9">
        <v>15</v>
      </c>
      <c r="B22" s="19" t="s">
        <v>38</v>
      </c>
      <c r="C22" s="20">
        <v>91.785</v>
      </c>
      <c r="D22" s="21"/>
      <c r="E22" s="22">
        <f t="shared" si="0"/>
        <v>18.357</v>
      </c>
      <c r="F22" s="23">
        <v>86.6033333333333</v>
      </c>
      <c r="G22" s="21"/>
      <c r="H22" s="24">
        <f t="shared" si="1"/>
        <v>43.3016666666666</v>
      </c>
      <c r="I22" s="34">
        <v>92.5</v>
      </c>
      <c r="J22" s="35"/>
      <c r="K22" s="24">
        <f t="shared" si="3"/>
        <v>13.875</v>
      </c>
      <c r="L22" s="36">
        <v>80</v>
      </c>
      <c r="M22" s="21"/>
      <c r="N22" s="21">
        <v>12</v>
      </c>
      <c r="O22" s="21"/>
      <c r="P22" s="37">
        <f t="shared" si="2"/>
        <v>87.5336666666666</v>
      </c>
      <c r="Q22" s="9">
        <v>15</v>
      </c>
      <c r="R22" s="9"/>
    </row>
    <row r="23" s="2" customFormat="1" ht="22.5" customHeight="1" spans="1:18">
      <c r="A23" s="9">
        <v>16</v>
      </c>
      <c r="B23" s="19" t="s">
        <v>39</v>
      </c>
      <c r="C23" s="20">
        <v>91.61</v>
      </c>
      <c r="D23" s="21"/>
      <c r="E23" s="22">
        <f t="shared" si="0"/>
        <v>18.322</v>
      </c>
      <c r="F23" s="23">
        <v>88.3611111111111</v>
      </c>
      <c r="G23" s="21"/>
      <c r="H23" s="24">
        <f t="shared" si="1"/>
        <v>44.1805555555556</v>
      </c>
      <c r="I23" s="34">
        <v>86.5</v>
      </c>
      <c r="J23" s="35"/>
      <c r="K23" s="24">
        <f t="shared" si="3"/>
        <v>12.975</v>
      </c>
      <c r="L23" s="36">
        <v>80</v>
      </c>
      <c r="M23" s="21"/>
      <c r="N23" s="21">
        <v>12</v>
      </c>
      <c r="O23" s="21"/>
      <c r="P23" s="37">
        <f t="shared" si="2"/>
        <v>87.4775555555555</v>
      </c>
      <c r="Q23" s="9">
        <v>16</v>
      </c>
      <c r="R23" s="9"/>
    </row>
    <row r="24" s="2" customFormat="1" ht="22.5" customHeight="1" spans="1:18">
      <c r="A24" s="9">
        <v>17</v>
      </c>
      <c r="B24" s="19" t="s">
        <v>40</v>
      </c>
      <c r="C24" s="20">
        <v>94.54</v>
      </c>
      <c r="D24" s="21"/>
      <c r="E24" s="22">
        <f t="shared" si="0"/>
        <v>18.908</v>
      </c>
      <c r="F24" s="23">
        <v>86.1277777777778</v>
      </c>
      <c r="G24" s="21"/>
      <c r="H24" s="24">
        <f t="shared" si="1"/>
        <v>43.0638888888889</v>
      </c>
      <c r="I24" s="34">
        <v>89.75</v>
      </c>
      <c r="J24" s="35"/>
      <c r="K24" s="24">
        <f t="shared" si="3"/>
        <v>13.4625</v>
      </c>
      <c r="L24" s="36">
        <v>80</v>
      </c>
      <c r="M24" s="35"/>
      <c r="N24" s="21">
        <v>12</v>
      </c>
      <c r="O24" s="21"/>
      <c r="P24" s="37">
        <f t="shared" si="2"/>
        <v>87.4343888888889</v>
      </c>
      <c r="Q24" s="9">
        <v>17</v>
      </c>
      <c r="R24" s="9"/>
    </row>
    <row r="25" s="2" customFormat="1" ht="22.5" customHeight="1" spans="1:18">
      <c r="A25" s="9">
        <v>18</v>
      </c>
      <c r="B25" s="19" t="s">
        <v>41</v>
      </c>
      <c r="C25" s="20">
        <v>92.66</v>
      </c>
      <c r="D25" s="21"/>
      <c r="E25" s="22">
        <f t="shared" si="0"/>
        <v>18.532</v>
      </c>
      <c r="F25" s="23">
        <v>85.7277777777778</v>
      </c>
      <c r="G25" s="21"/>
      <c r="H25" s="24">
        <f t="shared" si="1"/>
        <v>42.8638888888889</v>
      </c>
      <c r="I25" s="38">
        <v>93.25</v>
      </c>
      <c r="J25" s="35"/>
      <c r="K25" s="24">
        <f t="shared" si="3"/>
        <v>13.9875</v>
      </c>
      <c r="L25" s="36">
        <v>80</v>
      </c>
      <c r="M25" s="35"/>
      <c r="N25" s="21">
        <v>12</v>
      </c>
      <c r="O25" s="21"/>
      <c r="P25" s="37">
        <f t="shared" si="2"/>
        <v>87.3833888888889</v>
      </c>
      <c r="Q25" s="9">
        <v>18</v>
      </c>
      <c r="R25" s="9"/>
    </row>
    <row r="26" s="2" customFormat="1" ht="22.5" customHeight="1" spans="1:18">
      <c r="A26" s="9">
        <v>19</v>
      </c>
      <c r="B26" s="19" t="s">
        <v>42</v>
      </c>
      <c r="C26" s="20">
        <v>92.79</v>
      </c>
      <c r="D26" s="21"/>
      <c r="E26" s="22">
        <f t="shared" si="0"/>
        <v>18.558</v>
      </c>
      <c r="F26" s="23">
        <v>85.1666666666667</v>
      </c>
      <c r="G26" s="21"/>
      <c r="H26" s="24">
        <f t="shared" si="1"/>
        <v>42.5833333333333</v>
      </c>
      <c r="I26" s="34">
        <v>94.75</v>
      </c>
      <c r="J26" s="35"/>
      <c r="K26" s="24">
        <f t="shared" si="3"/>
        <v>14.2125</v>
      </c>
      <c r="L26" s="36">
        <v>80</v>
      </c>
      <c r="M26" s="21"/>
      <c r="N26" s="21">
        <v>12</v>
      </c>
      <c r="O26" s="21"/>
      <c r="P26" s="37">
        <f t="shared" si="2"/>
        <v>87.3538333333334</v>
      </c>
      <c r="Q26" s="9">
        <v>19</v>
      </c>
      <c r="R26" s="9"/>
    </row>
    <row r="27" s="2" customFormat="1" ht="22.5" customHeight="1" spans="1:18">
      <c r="A27" s="9">
        <v>20</v>
      </c>
      <c r="B27" s="19" t="s">
        <v>43</v>
      </c>
      <c r="C27" s="20">
        <v>95.895</v>
      </c>
      <c r="D27" s="21"/>
      <c r="E27" s="22">
        <f t="shared" si="0"/>
        <v>19.179</v>
      </c>
      <c r="F27" s="23">
        <v>84.4666666666667</v>
      </c>
      <c r="G27" s="21"/>
      <c r="H27" s="24">
        <f t="shared" si="1"/>
        <v>42.2333333333333</v>
      </c>
      <c r="I27" s="34">
        <v>91.25</v>
      </c>
      <c r="J27" s="35"/>
      <c r="K27" s="24">
        <f t="shared" si="3"/>
        <v>13.6875</v>
      </c>
      <c r="L27" s="36">
        <v>80</v>
      </c>
      <c r="M27" s="35"/>
      <c r="N27" s="21">
        <v>12</v>
      </c>
      <c r="O27" s="21"/>
      <c r="P27" s="37">
        <f t="shared" si="2"/>
        <v>87.0998333333334</v>
      </c>
      <c r="Q27" s="9">
        <v>20</v>
      </c>
      <c r="R27" s="9"/>
    </row>
    <row r="28" s="2" customFormat="1" ht="22.5" customHeight="1" spans="1:18">
      <c r="A28" s="9">
        <v>21</v>
      </c>
      <c r="B28" s="19" t="s">
        <v>44</v>
      </c>
      <c r="C28" s="20">
        <v>92.47</v>
      </c>
      <c r="D28" s="21"/>
      <c r="E28" s="22">
        <f t="shared" si="0"/>
        <v>18.494</v>
      </c>
      <c r="F28" s="23">
        <v>86.3555555555556</v>
      </c>
      <c r="G28" s="21"/>
      <c r="H28" s="24">
        <f t="shared" si="1"/>
        <v>43.1777777777778</v>
      </c>
      <c r="I28" s="34">
        <v>89</v>
      </c>
      <c r="J28" s="35"/>
      <c r="K28" s="24">
        <f t="shared" si="3"/>
        <v>13.35</v>
      </c>
      <c r="L28" s="36">
        <v>80</v>
      </c>
      <c r="M28" s="21"/>
      <c r="N28" s="21">
        <v>12</v>
      </c>
      <c r="O28" s="21"/>
      <c r="P28" s="37">
        <f t="shared" si="2"/>
        <v>87.0217777777778</v>
      </c>
      <c r="Q28" s="9">
        <v>21</v>
      </c>
      <c r="R28" s="9"/>
    </row>
    <row r="29" s="2" customFormat="1" ht="22.5" customHeight="1" spans="1:18">
      <c r="A29" s="9">
        <v>22</v>
      </c>
      <c r="B29" s="19" t="s">
        <v>45</v>
      </c>
      <c r="C29" s="20">
        <v>94.38</v>
      </c>
      <c r="D29" s="21"/>
      <c r="E29" s="22">
        <f t="shared" si="0"/>
        <v>18.876</v>
      </c>
      <c r="F29" s="23">
        <v>86.5166666666667</v>
      </c>
      <c r="G29" s="21"/>
      <c r="H29" s="24">
        <f t="shared" si="1"/>
        <v>43.2583333333333</v>
      </c>
      <c r="I29" s="34">
        <v>85.9</v>
      </c>
      <c r="J29" s="35"/>
      <c r="K29" s="24">
        <f t="shared" si="3"/>
        <v>12.885</v>
      </c>
      <c r="L29" s="36">
        <v>80</v>
      </c>
      <c r="M29" s="21"/>
      <c r="N29" s="21">
        <v>12</v>
      </c>
      <c r="O29" s="21"/>
      <c r="P29" s="37">
        <f t="shared" si="2"/>
        <v>87.0193333333333</v>
      </c>
      <c r="Q29" s="9">
        <v>22</v>
      </c>
      <c r="R29" s="9"/>
    </row>
    <row r="30" s="2" customFormat="1" ht="22.5" customHeight="1" spans="1:18">
      <c r="A30" s="9">
        <v>23</v>
      </c>
      <c r="B30" s="19" t="s">
        <v>46</v>
      </c>
      <c r="C30" s="20">
        <v>89.77</v>
      </c>
      <c r="D30" s="21"/>
      <c r="E30" s="22">
        <f t="shared" si="0"/>
        <v>17.954</v>
      </c>
      <c r="F30" s="23">
        <v>87.3111111111111</v>
      </c>
      <c r="G30" s="21"/>
      <c r="H30" s="24">
        <f t="shared" si="1"/>
        <v>43.6555555555556</v>
      </c>
      <c r="I30" s="34">
        <v>88.5</v>
      </c>
      <c r="J30" s="35"/>
      <c r="K30" s="24">
        <f t="shared" si="3"/>
        <v>13.275</v>
      </c>
      <c r="L30" s="36">
        <v>80</v>
      </c>
      <c r="M30" s="35"/>
      <c r="N30" s="21">
        <v>12</v>
      </c>
      <c r="O30" s="21"/>
      <c r="P30" s="37">
        <f t="shared" si="2"/>
        <v>86.8845555555556</v>
      </c>
      <c r="Q30" s="9">
        <v>23</v>
      </c>
      <c r="R30" s="9"/>
    </row>
    <row r="31" s="2" customFormat="1" ht="22.5" customHeight="1" spans="1:18">
      <c r="A31" s="9">
        <v>24</v>
      </c>
      <c r="B31" s="19" t="s">
        <v>47</v>
      </c>
      <c r="C31" s="20">
        <v>94.16</v>
      </c>
      <c r="D31" s="21"/>
      <c r="E31" s="22">
        <f t="shared" si="0"/>
        <v>18.832</v>
      </c>
      <c r="F31" s="23">
        <v>83.6333333333333</v>
      </c>
      <c r="G31" s="21"/>
      <c r="H31" s="24">
        <f t="shared" si="1"/>
        <v>41.8166666666666</v>
      </c>
      <c r="I31" s="34">
        <v>93.25</v>
      </c>
      <c r="J31" s="35"/>
      <c r="K31" s="24">
        <f t="shared" si="3"/>
        <v>13.9875</v>
      </c>
      <c r="L31" s="36">
        <v>80</v>
      </c>
      <c r="M31" s="35"/>
      <c r="N31" s="21">
        <v>12</v>
      </c>
      <c r="O31" s="21"/>
      <c r="P31" s="37">
        <f t="shared" si="2"/>
        <v>86.6361666666667</v>
      </c>
      <c r="Q31" s="9">
        <v>24</v>
      </c>
      <c r="R31" s="9"/>
    </row>
    <row r="32" s="2" customFormat="1" ht="22.5" customHeight="1" spans="1:18">
      <c r="A32" s="9">
        <v>25</v>
      </c>
      <c r="B32" s="40" t="s">
        <v>48</v>
      </c>
      <c r="C32" s="20">
        <v>85.955</v>
      </c>
      <c r="D32" s="21"/>
      <c r="E32" s="22">
        <f t="shared" si="0"/>
        <v>17.191</v>
      </c>
      <c r="F32" s="23">
        <v>87.7888888888889</v>
      </c>
      <c r="G32" s="21"/>
      <c r="H32" s="24">
        <f t="shared" si="1"/>
        <v>43.8944444444445</v>
      </c>
      <c r="I32" s="34">
        <v>80.225</v>
      </c>
      <c r="J32" s="35"/>
      <c r="K32" s="24">
        <f t="shared" si="3"/>
        <v>12.03375</v>
      </c>
      <c r="L32" s="36">
        <v>80</v>
      </c>
      <c r="M32" s="35">
        <v>10</v>
      </c>
      <c r="N32" s="21">
        <v>13.5</v>
      </c>
      <c r="O32" s="21"/>
      <c r="P32" s="37">
        <f t="shared" si="2"/>
        <v>86.6191944444444</v>
      </c>
      <c r="Q32" s="9">
        <v>25</v>
      </c>
      <c r="R32" s="9"/>
    </row>
    <row r="33" s="2" customFormat="1" ht="22.5" customHeight="1" spans="1:18">
      <c r="A33" s="9">
        <v>26</v>
      </c>
      <c r="B33" s="19" t="s">
        <v>49</v>
      </c>
      <c r="C33" s="20">
        <v>88.26</v>
      </c>
      <c r="D33" s="21"/>
      <c r="E33" s="22">
        <f t="shared" si="0"/>
        <v>17.652</v>
      </c>
      <c r="F33" s="23">
        <v>86.0111111111111</v>
      </c>
      <c r="G33" s="21"/>
      <c r="H33" s="24">
        <f t="shared" si="1"/>
        <v>43.0055555555556</v>
      </c>
      <c r="I33" s="34">
        <v>91</v>
      </c>
      <c r="J33" s="35"/>
      <c r="K33" s="24">
        <f t="shared" si="3"/>
        <v>13.65</v>
      </c>
      <c r="L33" s="36">
        <v>80</v>
      </c>
      <c r="M33" s="21"/>
      <c r="N33" s="21">
        <v>12</v>
      </c>
      <c r="O33" s="21"/>
      <c r="P33" s="37">
        <f t="shared" si="2"/>
        <v>86.3075555555556</v>
      </c>
      <c r="Q33" s="9">
        <v>26</v>
      </c>
      <c r="R33" s="9"/>
    </row>
    <row r="34" s="2" customFormat="1" ht="22.5" customHeight="1" spans="1:18">
      <c r="A34" s="9">
        <v>27</v>
      </c>
      <c r="B34" s="19" t="s">
        <v>50</v>
      </c>
      <c r="C34" s="20">
        <v>90.26</v>
      </c>
      <c r="D34" s="21">
        <v>4</v>
      </c>
      <c r="E34" s="22">
        <f t="shared" si="0"/>
        <v>18.852</v>
      </c>
      <c r="F34" s="23">
        <v>84.7866666666667</v>
      </c>
      <c r="G34" s="21"/>
      <c r="H34" s="24">
        <f t="shared" si="1"/>
        <v>42.3933333333334</v>
      </c>
      <c r="I34" s="34">
        <v>80</v>
      </c>
      <c r="J34" s="35"/>
      <c r="K34" s="24">
        <f t="shared" si="3"/>
        <v>12</v>
      </c>
      <c r="L34" s="36">
        <v>80</v>
      </c>
      <c r="M34" s="35">
        <v>6</v>
      </c>
      <c r="N34" s="21">
        <v>12.9</v>
      </c>
      <c r="O34" s="21"/>
      <c r="P34" s="37">
        <f t="shared" si="2"/>
        <v>86.1453333333334</v>
      </c>
      <c r="Q34" s="9">
        <v>27</v>
      </c>
      <c r="R34" s="9"/>
    </row>
    <row r="35" s="2" customFormat="1" ht="22.5" customHeight="1" spans="1:18">
      <c r="A35" s="9">
        <v>28</v>
      </c>
      <c r="B35" s="40" t="s">
        <v>51</v>
      </c>
      <c r="C35" s="20">
        <v>89.34</v>
      </c>
      <c r="D35" s="21"/>
      <c r="E35" s="22">
        <f t="shared" si="0"/>
        <v>17.868</v>
      </c>
      <c r="F35" s="23">
        <v>86.3166666666667</v>
      </c>
      <c r="G35" s="21"/>
      <c r="H35" s="24">
        <f t="shared" si="1"/>
        <v>43.1583333333334</v>
      </c>
      <c r="I35" s="34">
        <v>77.5</v>
      </c>
      <c r="J35" s="35"/>
      <c r="K35" s="24">
        <f t="shared" si="3"/>
        <v>11.625</v>
      </c>
      <c r="L35" s="36">
        <v>80</v>
      </c>
      <c r="M35" s="35"/>
      <c r="N35" s="21">
        <v>12</v>
      </c>
      <c r="O35" s="21"/>
      <c r="P35" s="37">
        <f t="shared" si="2"/>
        <v>84.6513333333334</v>
      </c>
      <c r="Q35" s="9">
        <v>28</v>
      </c>
      <c r="R35" s="9"/>
    </row>
    <row r="36" s="2" customFormat="1" ht="22.5" customHeight="1" spans="1:18">
      <c r="A36" s="9">
        <v>29</v>
      </c>
      <c r="B36" s="19" t="s">
        <v>52</v>
      </c>
      <c r="C36" s="20">
        <v>85.615</v>
      </c>
      <c r="D36" s="21"/>
      <c r="E36" s="22">
        <f t="shared" si="0"/>
        <v>17.123</v>
      </c>
      <c r="F36" s="23">
        <v>84.5811111111111</v>
      </c>
      <c r="G36" s="21"/>
      <c r="H36" s="24">
        <f t="shared" si="1"/>
        <v>42.2905555555555</v>
      </c>
      <c r="I36" s="34">
        <v>86.5</v>
      </c>
      <c r="J36" s="35"/>
      <c r="K36" s="24">
        <f t="shared" si="3"/>
        <v>12.975</v>
      </c>
      <c r="L36" s="36">
        <v>80</v>
      </c>
      <c r="M36" s="21"/>
      <c r="N36" s="21">
        <v>12</v>
      </c>
      <c r="O36" s="21"/>
      <c r="P36" s="37">
        <f t="shared" si="2"/>
        <v>84.3885555555555</v>
      </c>
      <c r="Q36" s="9">
        <v>29</v>
      </c>
      <c r="R36" s="9"/>
    </row>
    <row r="37" s="2" customFormat="1" ht="22.5" customHeight="1" spans="1:18">
      <c r="A37" s="9">
        <v>30</v>
      </c>
      <c r="B37" s="19" t="s">
        <v>53</v>
      </c>
      <c r="C37" s="20">
        <v>85.665</v>
      </c>
      <c r="D37" s="21"/>
      <c r="E37" s="22">
        <f t="shared" si="0"/>
        <v>17.133</v>
      </c>
      <c r="F37" s="23">
        <v>84.6055555555556</v>
      </c>
      <c r="G37" s="21"/>
      <c r="H37" s="24">
        <f t="shared" si="1"/>
        <v>42.3027777777778</v>
      </c>
      <c r="I37" s="34">
        <v>80</v>
      </c>
      <c r="J37" s="35"/>
      <c r="K37" s="24">
        <f t="shared" si="3"/>
        <v>12</v>
      </c>
      <c r="L37" s="36">
        <v>80</v>
      </c>
      <c r="M37" s="21"/>
      <c r="N37" s="21">
        <v>12</v>
      </c>
      <c r="O37" s="21"/>
      <c r="P37" s="37">
        <f t="shared" si="2"/>
        <v>83.4357777777778</v>
      </c>
      <c r="Q37" s="9">
        <v>30</v>
      </c>
      <c r="R37" s="9"/>
    </row>
    <row r="38" s="2" customFormat="1" ht="22.5" customHeight="1" spans="1:18">
      <c r="A38" s="9">
        <v>31</v>
      </c>
      <c r="B38" s="19" t="s">
        <v>54</v>
      </c>
      <c r="C38" s="20">
        <v>86.085</v>
      </c>
      <c r="D38" s="21"/>
      <c r="E38" s="22">
        <f t="shared" si="0"/>
        <v>17.217</v>
      </c>
      <c r="F38" s="23">
        <v>81.8222222222222</v>
      </c>
      <c r="G38" s="21"/>
      <c r="H38" s="24">
        <f t="shared" si="1"/>
        <v>40.9111111111111</v>
      </c>
      <c r="I38" s="34">
        <v>70</v>
      </c>
      <c r="J38" s="35"/>
      <c r="K38" s="24">
        <f t="shared" si="3"/>
        <v>10.5</v>
      </c>
      <c r="L38" s="36">
        <v>80</v>
      </c>
      <c r="M38" s="21"/>
      <c r="N38" s="21">
        <v>12</v>
      </c>
      <c r="O38" s="21"/>
      <c r="P38" s="37">
        <f t="shared" si="2"/>
        <v>80.6281111111111</v>
      </c>
      <c r="Q38" s="9">
        <v>31</v>
      </c>
      <c r="R38" s="9"/>
    </row>
    <row r="39" s="2" customFormat="1" ht="22.5" customHeight="1" spans="1:18">
      <c r="A39" s="9">
        <v>32</v>
      </c>
      <c r="B39" s="19" t="s">
        <v>55</v>
      </c>
      <c r="C39" s="20">
        <v>50.93</v>
      </c>
      <c r="D39" s="21"/>
      <c r="E39" s="22">
        <f t="shared" si="0"/>
        <v>10.186</v>
      </c>
      <c r="F39" s="23">
        <v>83.6533333333334</v>
      </c>
      <c r="G39" s="21"/>
      <c r="H39" s="24">
        <f t="shared" si="1"/>
        <v>41.8266666666667</v>
      </c>
      <c r="I39" s="34">
        <v>92.85</v>
      </c>
      <c r="J39" s="35"/>
      <c r="K39" s="24">
        <f t="shared" si="3"/>
        <v>13.9275</v>
      </c>
      <c r="L39" s="36">
        <v>80</v>
      </c>
      <c r="M39" s="21"/>
      <c r="N39" s="21">
        <v>12</v>
      </c>
      <c r="O39" s="21"/>
      <c r="P39" s="37">
        <f t="shared" si="2"/>
        <v>77.9401666666667</v>
      </c>
      <c r="Q39" s="9">
        <v>32</v>
      </c>
      <c r="R39" s="9" t="s">
        <v>56</v>
      </c>
    </row>
    <row r="40" ht="19" customHeight="1" spans="1:18">
      <c r="A40" s="9">
        <v>33</v>
      </c>
      <c r="B40" s="19" t="s">
        <v>57</v>
      </c>
      <c r="C40" s="20">
        <v>79.505</v>
      </c>
      <c r="D40" s="21"/>
      <c r="E40" s="22">
        <f t="shared" si="0"/>
        <v>15.901</v>
      </c>
      <c r="F40" s="23">
        <v>66.7544444444444</v>
      </c>
      <c r="G40" s="21"/>
      <c r="H40" s="24">
        <f t="shared" si="1"/>
        <v>33.3772222222222</v>
      </c>
      <c r="I40" s="34">
        <v>91.4</v>
      </c>
      <c r="J40" s="35"/>
      <c r="K40" s="24">
        <f t="shared" si="3"/>
        <v>13.71</v>
      </c>
      <c r="L40" s="36">
        <v>80</v>
      </c>
      <c r="M40" s="21"/>
      <c r="N40" s="21">
        <v>12</v>
      </c>
      <c r="O40" s="21"/>
      <c r="P40" s="37">
        <f t="shared" si="2"/>
        <v>74.9882222222222</v>
      </c>
      <c r="Q40" s="9">
        <v>33</v>
      </c>
      <c r="R40" s="9" t="s">
        <v>56</v>
      </c>
    </row>
    <row r="44" spans="2:2">
      <c r="B44" s="2"/>
    </row>
  </sheetData>
  <sortState ref="C6:Q38">
    <sortCondition ref="P6" descending="1"/>
  </sortState>
  <mergeCells count="34">
    <mergeCell ref="A1:R1"/>
    <mergeCell ref="A2:R2"/>
    <mergeCell ref="C3:E3"/>
    <mergeCell ref="F3:H3"/>
    <mergeCell ref="I3:K3"/>
    <mergeCell ref="L3:N3"/>
    <mergeCell ref="A3:A7"/>
    <mergeCell ref="B3:B7"/>
    <mergeCell ref="C6:C7"/>
    <mergeCell ref="D4:D5"/>
    <mergeCell ref="D6:D7"/>
    <mergeCell ref="E4:E5"/>
    <mergeCell ref="E6:E7"/>
    <mergeCell ref="F4:F5"/>
    <mergeCell ref="F6:F7"/>
    <mergeCell ref="G4:G5"/>
    <mergeCell ref="G6:G7"/>
    <mergeCell ref="H4:H5"/>
    <mergeCell ref="H6:H7"/>
    <mergeCell ref="I4:I5"/>
    <mergeCell ref="I6:I7"/>
    <mergeCell ref="J4:J5"/>
    <mergeCell ref="J6:J7"/>
    <mergeCell ref="K4:K5"/>
    <mergeCell ref="K6:K7"/>
    <mergeCell ref="L4:L5"/>
    <mergeCell ref="M4:M5"/>
    <mergeCell ref="M6:M7"/>
    <mergeCell ref="N4:N5"/>
    <mergeCell ref="N6:N7"/>
    <mergeCell ref="O4:O7"/>
    <mergeCell ref="P3:P7"/>
    <mergeCell ref="Q3:Q7"/>
    <mergeCell ref="R3:R7"/>
  </mergeCells>
  <pageMargins left="0.393055555555556" right="0.196527777777778" top="0.196527777777778" bottom="0.196527777777778" header="0.5" footer="0.5"/>
  <pageSetup paperSize="9" scale="6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1" sqref="B1"/>
    </sheetView>
  </sheetViews>
  <sheetFormatPr defaultColWidth="8.89166666666667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黄赟</cp:lastModifiedBy>
  <dcterms:created xsi:type="dcterms:W3CDTF">2015-06-05T18:19:00Z</dcterms:created>
  <dcterms:modified xsi:type="dcterms:W3CDTF">2023-09-07T00:52:27Z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64EFA9F8DA844739B074A8693F980DC8_13</vt:lpwstr>
  </property>
  <property fmtid="{D5CDD505-2E9C-101B-9397-08002B2CF9AE}" pid="3" name="KSOProductBuildVer">
    <vt:lpwstr>2052-12.1.0.15120</vt:lpwstr>
  </property>
</Properties>
</file>