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675"/>
  </bookViews>
  <sheets>
    <sheet name="总排名表" sheetId="1" r:id="rId1"/>
  </sheets>
  <definedNames>
    <definedName name="_xlnm._FilterDatabase" localSheetId="0" hidden="1">总排名表!$A$4:$P$54</definedName>
  </definedNames>
  <calcPr calcId="144525"/>
</workbook>
</file>

<file path=xl/sharedStrings.xml><?xml version="1.0" encoding="utf-8"?>
<sst xmlns="http://schemas.openxmlformats.org/spreadsheetml/2006/main" count="84" uniqueCount="74">
  <si>
    <t>安徽中澳科技职业学院学生成绩明细表 2022-2023学年</t>
  </si>
  <si>
    <t>2021级 信息工程与艺术设计系 计算机类 java工作室 人数：46</t>
  </si>
  <si>
    <t>学号</t>
  </si>
  <si>
    <t>德 育 分 数</t>
  </si>
  <si>
    <t>智育分数</t>
  </si>
  <si>
    <t>身心素质分数</t>
  </si>
  <si>
    <t>能 力 分 数</t>
  </si>
  <si>
    <t>减分标注（*）</t>
  </si>
  <si>
    <t>基准分</t>
  </si>
  <si>
    <t>加减</t>
  </si>
  <si>
    <t>已修课</t>
  </si>
  <si>
    <t>加</t>
  </si>
  <si>
    <t>总分</t>
  </si>
  <si>
    <t>综合排名</t>
  </si>
  <si>
    <t>均为寝室扣分和处分</t>
  </si>
  <si>
    <t>减</t>
  </si>
  <si>
    <t>平均分</t>
  </si>
  <si>
    <t>分值</t>
  </si>
  <si>
    <t>小计</t>
  </si>
  <si>
    <t>平 均分</t>
  </si>
  <si>
    <t>分数</t>
  </si>
  <si>
    <t>202104010417</t>
  </si>
  <si>
    <t>202104010107</t>
  </si>
  <si>
    <t>202104010436</t>
  </si>
  <si>
    <t>202104010231</t>
  </si>
  <si>
    <t>202104010230</t>
  </si>
  <si>
    <t>202104010532</t>
  </si>
  <si>
    <t>4</t>
  </si>
  <si>
    <t>44</t>
  </si>
  <si>
    <t>202104010512</t>
  </si>
  <si>
    <t>3</t>
  </si>
  <si>
    <t>5</t>
  </si>
  <si>
    <t>32</t>
  </si>
  <si>
    <t>202104010222</t>
  </si>
  <si>
    <t>202104010438</t>
  </si>
  <si>
    <t>202104010225</t>
  </si>
  <si>
    <t>202102010107</t>
  </si>
  <si>
    <t>202104010430</t>
  </si>
  <si>
    <t>202104010511</t>
  </si>
  <si>
    <t>202104010340</t>
  </si>
  <si>
    <t>202104010204</t>
  </si>
  <si>
    <t>202104010234</t>
  </si>
  <si>
    <t>202104010228</t>
  </si>
  <si>
    <t>202104010324</t>
  </si>
  <si>
    <t>202104010406</t>
  </si>
  <si>
    <t>202104010301</t>
  </si>
  <si>
    <t>202104010215</t>
  </si>
  <si>
    <t>202104010328</t>
  </si>
  <si>
    <t>202104010524</t>
  </si>
  <si>
    <t>-1</t>
  </si>
  <si>
    <t>202104010409</t>
  </si>
  <si>
    <t>202104010106</t>
  </si>
  <si>
    <t>202104010413</t>
  </si>
  <si>
    <t>202104010113</t>
  </si>
  <si>
    <t>202104010416</t>
  </si>
  <si>
    <t>202104010437</t>
  </si>
  <si>
    <t>202104010227</t>
  </si>
  <si>
    <t>202104010202</t>
  </si>
  <si>
    <t>202104010232</t>
  </si>
  <si>
    <t>202104010208</t>
  </si>
  <si>
    <t>202004020301</t>
  </si>
  <si>
    <t>202104010312</t>
  </si>
  <si>
    <t>202104010423</t>
  </si>
  <si>
    <t>202104010210</t>
  </si>
  <si>
    <t>202104010403</t>
  </si>
  <si>
    <t>202104010311</t>
  </si>
  <si>
    <t>202104010433</t>
  </si>
  <si>
    <t>202104010326</t>
  </si>
  <si>
    <t>202104010411</t>
  </si>
  <si>
    <t>202104010439</t>
  </si>
  <si>
    <t>202104010314</t>
  </si>
  <si>
    <t>202104010141</t>
  </si>
  <si>
    <t>202104010131</t>
  </si>
  <si>
    <t>-30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</si>
</sst>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7">
    <font>
      <sz val="11"/>
      <color theme="1"/>
      <name val="宋体"/>
      <charset val="134"/>
      <scheme val="minor"/>
    </font>
    <font>
      <b/>
      <sz val="17"/>
      <color indexed="8"/>
      <name val="SimSun"/>
      <charset val="134"/>
    </font>
    <font>
      <b/>
      <sz val="12"/>
      <color indexed="8"/>
      <name val="SimSun"/>
      <charset val="134"/>
    </font>
    <font>
      <sz val="11"/>
      <color rgb="FF000000"/>
      <name val="宋体"/>
      <charset val="134"/>
    </font>
    <font>
      <sz val="9"/>
      <color indexed="8"/>
      <name val="SimSun"/>
      <charset val="134"/>
    </font>
    <font>
      <sz val="1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12" applyNumberFormat="0" applyAlignment="0" applyProtection="0">
      <alignment vertical="center"/>
    </xf>
    <xf numFmtId="0" fontId="16" fillId="8" borderId="13" applyNumberFormat="0" applyAlignment="0" applyProtection="0">
      <alignment vertical="center"/>
    </xf>
    <xf numFmtId="0" fontId="17" fillId="8" borderId="12" applyNumberFormat="0" applyAlignment="0" applyProtection="0">
      <alignment vertical="center"/>
    </xf>
    <xf numFmtId="0" fontId="18" fillId="9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77" fontId="4" fillId="2" borderId="6" xfId="0" applyNumberFormat="1" applyFont="1" applyFill="1" applyBorder="1" applyAlignment="1">
      <alignment horizontal="center" vertical="center" wrapText="1"/>
    </xf>
    <xf numFmtId="0" fontId="0" fillId="0" borderId="6" xfId="0" applyBorder="1">
      <alignment vertical="center"/>
    </xf>
    <xf numFmtId="177" fontId="0" fillId="3" borderId="6" xfId="0" applyNumberFormat="1" applyFill="1" applyBorder="1">
      <alignment vertical="center"/>
    </xf>
    <xf numFmtId="177" fontId="0" fillId="0" borderId="6" xfId="0" applyNumberFormat="1" applyBorder="1">
      <alignment vertical="center"/>
    </xf>
    <xf numFmtId="0" fontId="4" fillId="2" borderId="8" xfId="0" applyFont="1" applyFill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/>
    </xf>
    <xf numFmtId="49" fontId="0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49" fontId="3" fillId="5" borderId="6" xfId="0" applyNumberFormat="1" applyFont="1" applyFill="1" applyBorder="1" applyAlignment="1">
      <alignment horizontal="center" vertical="center" wrapText="1"/>
    </xf>
    <xf numFmtId="0" fontId="6" fillId="0" borderId="6" xfId="0" applyFont="1" applyBorder="1">
      <alignment vertical="center"/>
    </xf>
    <xf numFmtId="0" fontId="6" fillId="0" borderId="1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0" fillId="0" borderId="6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S68"/>
  <sheetViews>
    <sheetView tabSelected="1" workbookViewId="0">
      <pane ySplit="8" topLeftCell="A9" activePane="bottomLeft" state="frozen"/>
      <selection/>
      <selection pane="bottomLeft" activeCell="B4" sqref="B$1:B$1048576"/>
    </sheetView>
  </sheetViews>
  <sheetFormatPr defaultColWidth="9" defaultRowHeight="13.5"/>
  <cols>
    <col min="1" max="1" width="15.1083333333333" style="2" customWidth="1"/>
    <col min="2" max="2" width="12.5583333333333" style="2" customWidth="1"/>
    <col min="3" max="4" width="9" style="3" customWidth="1"/>
    <col min="5" max="5" width="9" style="2" customWidth="1"/>
    <col min="6" max="6" width="9" style="3" customWidth="1"/>
    <col min="7" max="7" width="9" style="4" customWidth="1"/>
    <col min="8" max="8" width="9" style="2"/>
    <col min="9" max="9" width="9" style="3"/>
    <col min="10" max="10" width="9" style="4"/>
    <col min="11" max="11" width="9" style="2"/>
    <col min="12" max="12" width="9" style="3"/>
    <col min="13" max="13" width="12.5583333333333" style="3" customWidth="1"/>
    <col min="14" max="14" width="12.5583333333333" style="2" customWidth="1"/>
    <col min="15" max="15" width="16.2166666666667" style="4" customWidth="1"/>
    <col min="16" max="16" width="33.6666666666667" style="3" customWidth="1"/>
    <col min="17" max="18" width="9" style="2"/>
    <col min="19" max="19" width="9" style="5"/>
    <col min="20" max="16382" width="9" style="2"/>
  </cols>
  <sheetData>
    <row r="1" s="1" customFormat="1" ht="14.25" customHeight="1" spans="1:19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="1" customFormat="1" ht="14.25" customHeight="1" spans="1:19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="1" customFormat="1" ht="15" customHeight="1" spans="1:19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</row>
    <row r="4" ht="23.7" customHeight="1" spans="1:17">
      <c r="A4" s="8" t="s">
        <v>2</v>
      </c>
      <c r="B4" s="9" t="s">
        <v>3</v>
      </c>
      <c r="C4" s="10"/>
      <c r="D4" s="11"/>
      <c r="E4" s="9" t="s">
        <v>4</v>
      </c>
      <c r="F4" s="10"/>
      <c r="G4" s="11"/>
      <c r="H4" s="9" t="s">
        <v>5</v>
      </c>
      <c r="I4" s="10"/>
      <c r="J4" s="11"/>
      <c r="K4" s="9" t="s">
        <v>6</v>
      </c>
      <c r="L4" s="10"/>
      <c r="M4" s="11"/>
      <c r="N4" s="11"/>
      <c r="O4" s="27"/>
      <c r="P4" s="28" t="s">
        <v>7</v>
      </c>
      <c r="Q4" s="28"/>
    </row>
    <row r="5" ht="15" customHeight="1" spans="1:17">
      <c r="A5" s="12"/>
      <c r="B5" s="8" t="s">
        <v>8</v>
      </c>
      <c r="C5" s="13" t="s">
        <v>9</v>
      </c>
      <c r="D5" s="13">
        <v>0.2</v>
      </c>
      <c r="E5" s="8" t="s">
        <v>10</v>
      </c>
      <c r="F5" s="14" t="s">
        <v>11</v>
      </c>
      <c r="G5" s="15">
        <v>0.5</v>
      </c>
      <c r="H5" s="8" t="s">
        <v>8</v>
      </c>
      <c r="I5" s="13" t="s">
        <v>9</v>
      </c>
      <c r="J5" s="15">
        <v>0.15</v>
      </c>
      <c r="K5" s="8" t="s">
        <v>8</v>
      </c>
      <c r="L5" s="13" t="s">
        <v>9</v>
      </c>
      <c r="M5" s="13">
        <v>0.15</v>
      </c>
      <c r="N5" s="8" t="s">
        <v>12</v>
      </c>
      <c r="O5" s="15" t="s">
        <v>13</v>
      </c>
      <c r="P5" s="14" t="s">
        <v>14</v>
      </c>
      <c r="Q5" s="14"/>
    </row>
    <row r="6" spans="1:17">
      <c r="A6" s="12"/>
      <c r="B6" s="16"/>
      <c r="C6" s="17"/>
      <c r="D6" s="17"/>
      <c r="E6" s="16"/>
      <c r="F6" s="14" t="s">
        <v>15</v>
      </c>
      <c r="G6" s="18"/>
      <c r="H6" s="16"/>
      <c r="I6" s="17"/>
      <c r="J6" s="18"/>
      <c r="K6" s="16"/>
      <c r="L6" s="17"/>
      <c r="M6" s="17"/>
      <c r="N6" s="12"/>
      <c r="O6" s="29"/>
      <c r="P6" s="14"/>
      <c r="Q6" s="14"/>
    </row>
    <row r="7" ht="15" customHeight="1" spans="1:17">
      <c r="A7" s="12"/>
      <c r="B7" s="8" t="s">
        <v>16</v>
      </c>
      <c r="C7" s="13" t="s">
        <v>17</v>
      </c>
      <c r="D7" s="13" t="s">
        <v>18</v>
      </c>
      <c r="E7" s="8" t="s">
        <v>16</v>
      </c>
      <c r="F7" s="13" t="s">
        <v>17</v>
      </c>
      <c r="G7" s="15" t="s">
        <v>18</v>
      </c>
      <c r="H7" s="8" t="s">
        <v>19</v>
      </c>
      <c r="I7" s="13" t="s">
        <v>17</v>
      </c>
      <c r="J7" s="15" t="s">
        <v>18</v>
      </c>
      <c r="K7" s="8">
        <v>80</v>
      </c>
      <c r="L7" s="13" t="s">
        <v>20</v>
      </c>
      <c r="M7" s="13" t="s">
        <v>18</v>
      </c>
      <c r="N7" s="12"/>
      <c r="O7" s="29"/>
      <c r="P7" s="14"/>
      <c r="Q7" s="14"/>
    </row>
    <row r="8" spans="1:17">
      <c r="A8" s="16"/>
      <c r="B8" s="16"/>
      <c r="C8" s="17"/>
      <c r="D8" s="17"/>
      <c r="E8" s="16"/>
      <c r="F8" s="17"/>
      <c r="G8" s="18"/>
      <c r="H8" s="16"/>
      <c r="I8" s="17"/>
      <c r="J8" s="18"/>
      <c r="K8" s="16"/>
      <c r="L8" s="17"/>
      <c r="M8" s="17"/>
      <c r="N8" s="16"/>
      <c r="O8" s="18"/>
      <c r="P8" s="14"/>
      <c r="Q8" s="14"/>
    </row>
    <row r="9" ht="15.9" customHeight="1" spans="1:19">
      <c r="A9" s="19" t="s">
        <v>21</v>
      </c>
      <c r="B9" s="20">
        <v>88.45</v>
      </c>
      <c r="C9" s="21">
        <v>7</v>
      </c>
      <c r="D9" s="22">
        <f t="shared" ref="D9:D54" si="0">(B9+C9)*0.2</f>
        <v>19.09</v>
      </c>
      <c r="E9" s="23">
        <v>76.8555555555556</v>
      </c>
      <c r="F9" s="21"/>
      <c r="G9" s="22">
        <f t="shared" ref="G9:G54" si="1">(E9+F9)*0.5</f>
        <v>38.4277777777778</v>
      </c>
      <c r="H9" s="21">
        <v>84.5</v>
      </c>
      <c r="I9" s="21">
        <v>5</v>
      </c>
      <c r="J9" s="22">
        <f t="shared" ref="J9:J54" si="2">(H9+I9)*0.15</f>
        <v>13.425</v>
      </c>
      <c r="K9" s="21">
        <v>80</v>
      </c>
      <c r="L9" s="21">
        <v>142</v>
      </c>
      <c r="M9" s="22">
        <f t="shared" ref="M9:M54" si="3">(K9+L9)*0.15</f>
        <v>33.3</v>
      </c>
      <c r="N9" s="23">
        <f t="shared" ref="N9:N53" si="4">D9+G9+J9+M9</f>
        <v>104.242777777778</v>
      </c>
      <c r="O9" s="21">
        <v>1</v>
      </c>
      <c r="P9" s="30">
        <v>3107</v>
      </c>
      <c r="Q9" s="33">
        <v>-2</v>
      </c>
      <c r="S9" s="2"/>
    </row>
    <row r="10" ht="15.9" customHeight="1" spans="1:19">
      <c r="A10" s="19" t="s">
        <v>22</v>
      </c>
      <c r="B10" s="20">
        <v>98.95</v>
      </c>
      <c r="C10" s="21">
        <v>11</v>
      </c>
      <c r="D10" s="22">
        <f t="shared" si="0"/>
        <v>21.99</v>
      </c>
      <c r="E10" s="23">
        <v>75.1833333333333</v>
      </c>
      <c r="F10" s="21"/>
      <c r="G10" s="22">
        <f t="shared" si="1"/>
        <v>37.5916666666667</v>
      </c>
      <c r="H10" s="21">
        <v>82.5</v>
      </c>
      <c r="I10" s="21">
        <v>5</v>
      </c>
      <c r="J10" s="22">
        <f t="shared" si="2"/>
        <v>13.125</v>
      </c>
      <c r="K10" s="21">
        <v>80</v>
      </c>
      <c r="L10" s="21">
        <v>80</v>
      </c>
      <c r="M10" s="22">
        <f t="shared" si="3"/>
        <v>24</v>
      </c>
      <c r="N10" s="23">
        <f t="shared" si="4"/>
        <v>96.7066666666667</v>
      </c>
      <c r="O10" s="21">
        <v>2</v>
      </c>
      <c r="P10" s="30">
        <v>3310</v>
      </c>
      <c r="Q10" s="33">
        <v>-7</v>
      </c>
      <c r="S10" s="2"/>
    </row>
    <row r="11" ht="15.9" customHeight="1" spans="1:19">
      <c r="A11" s="24" t="s">
        <v>23</v>
      </c>
      <c r="B11" s="20">
        <v>86.015</v>
      </c>
      <c r="C11" s="21">
        <v>7</v>
      </c>
      <c r="D11" s="22">
        <f t="shared" si="0"/>
        <v>18.603</v>
      </c>
      <c r="E11" s="23">
        <v>77.5644444444444</v>
      </c>
      <c r="F11" s="21"/>
      <c r="G11" s="22">
        <f t="shared" si="1"/>
        <v>38.7822222222222</v>
      </c>
      <c r="H11" s="21">
        <v>97.5</v>
      </c>
      <c r="I11" s="21">
        <v>5</v>
      </c>
      <c r="J11" s="22">
        <f t="shared" si="2"/>
        <v>15.375</v>
      </c>
      <c r="K11" s="21">
        <v>80</v>
      </c>
      <c r="L11" s="21">
        <v>63</v>
      </c>
      <c r="M11" s="22">
        <f t="shared" si="3"/>
        <v>21.45</v>
      </c>
      <c r="N11" s="23">
        <f t="shared" si="4"/>
        <v>94.2102222222222</v>
      </c>
      <c r="O11" s="21">
        <v>3</v>
      </c>
      <c r="P11" s="30">
        <v>4346</v>
      </c>
      <c r="Q11" s="33">
        <v>-2</v>
      </c>
      <c r="S11" s="2"/>
    </row>
    <row r="12" ht="15.9" customHeight="1" spans="1:19">
      <c r="A12" s="19" t="s">
        <v>24</v>
      </c>
      <c r="B12" s="20">
        <v>97.74</v>
      </c>
      <c r="C12" s="21">
        <v>4</v>
      </c>
      <c r="D12" s="22">
        <f t="shared" si="0"/>
        <v>20.348</v>
      </c>
      <c r="E12" s="23">
        <v>80.0333333333333</v>
      </c>
      <c r="F12" s="21"/>
      <c r="G12" s="22">
        <f t="shared" si="1"/>
        <v>40.0166666666667</v>
      </c>
      <c r="H12" s="21">
        <v>86</v>
      </c>
      <c r="I12" s="21">
        <v>5</v>
      </c>
      <c r="J12" s="22">
        <f t="shared" si="2"/>
        <v>13.65</v>
      </c>
      <c r="K12" s="21">
        <v>80</v>
      </c>
      <c r="L12" s="21">
        <v>33</v>
      </c>
      <c r="M12" s="22">
        <f t="shared" si="3"/>
        <v>16.95</v>
      </c>
      <c r="N12" s="23">
        <f t="shared" si="4"/>
        <v>90.9646666666667</v>
      </c>
      <c r="O12" s="21">
        <v>4</v>
      </c>
      <c r="P12" s="30">
        <v>4348</v>
      </c>
      <c r="Q12" s="33">
        <v>-1</v>
      </c>
      <c r="S12" s="2"/>
    </row>
    <row r="13" ht="15.9" customHeight="1" spans="1:19">
      <c r="A13" s="24" t="s">
        <v>25</v>
      </c>
      <c r="B13" s="20">
        <v>94.96</v>
      </c>
      <c r="C13" s="21"/>
      <c r="D13" s="22">
        <f t="shared" si="0"/>
        <v>18.992</v>
      </c>
      <c r="E13" s="23">
        <v>84.9022222222222</v>
      </c>
      <c r="F13" s="21"/>
      <c r="G13" s="22">
        <f t="shared" si="1"/>
        <v>42.4511111111111</v>
      </c>
      <c r="H13" s="21">
        <v>86</v>
      </c>
      <c r="I13" s="21">
        <v>4</v>
      </c>
      <c r="J13" s="22">
        <f t="shared" si="2"/>
        <v>13.5</v>
      </c>
      <c r="K13" s="21">
        <v>80</v>
      </c>
      <c r="L13" s="21">
        <v>26</v>
      </c>
      <c r="M13" s="22">
        <f t="shared" si="3"/>
        <v>15.9</v>
      </c>
      <c r="N13" s="23">
        <f t="shared" si="4"/>
        <v>90.8431111111111</v>
      </c>
      <c r="O13" s="21">
        <v>5</v>
      </c>
      <c r="P13" s="30">
        <v>3403</v>
      </c>
      <c r="Q13" s="33">
        <v>-5</v>
      </c>
      <c r="S13" s="2"/>
    </row>
    <row r="14" ht="15.9" customHeight="1" spans="1:19">
      <c r="A14" s="19" t="s">
        <v>26</v>
      </c>
      <c r="B14" s="20">
        <v>91.56</v>
      </c>
      <c r="C14" s="25"/>
      <c r="D14" s="22">
        <f t="shared" si="0"/>
        <v>18.312</v>
      </c>
      <c r="E14" s="23">
        <v>78.3366666666667</v>
      </c>
      <c r="F14" s="25"/>
      <c r="G14" s="22">
        <f t="shared" si="1"/>
        <v>39.1683333333334</v>
      </c>
      <c r="H14" s="21">
        <v>92.6</v>
      </c>
      <c r="I14" s="26" t="s">
        <v>27</v>
      </c>
      <c r="J14" s="22">
        <f t="shared" si="2"/>
        <v>14.49</v>
      </c>
      <c r="K14" s="21">
        <v>80</v>
      </c>
      <c r="L14" s="26" t="s">
        <v>28</v>
      </c>
      <c r="M14" s="22">
        <f t="shared" si="3"/>
        <v>18.6</v>
      </c>
      <c r="N14" s="23">
        <f t="shared" si="4"/>
        <v>90.5703333333333</v>
      </c>
      <c r="O14" s="21">
        <v>6</v>
      </c>
      <c r="P14" s="30">
        <v>3405</v>
      </c>
      <c r="Q14" s="33">
        <v>-2</v>
      </c>
      <c r="S14" s="2"/>
    </row>
    <row r="15" ht="15.9" customHeight="1" spans="1:19">
      <c r="A15" s="19" t="s">
        <v>29</v>
      </c>
      <c r="B15" s="20">
        <v>94.89</v>
      </c>
      <c r="C15" s="26" t="s">
        <v>30</v>
      </c>
      <c r="D15" s="22">
        <f t="shared" si="0"/>
        <v>19.578</v>
      </c>
      <c r="E15" s="23">
        <v>83.6388888888889</v>
      </c>
      <c r="F15" s="25"/>
      <c r="G15" s="22">
        <f t="shared" si="1"/>
        <v>41.8194444444444</v>
      </c>
      <c r="H15" s="21">
        <v>71.5</v>
      </c>
      <c r="I15" s="26" t="s">
        <v>31</v>
      </c>
      <c r="J15" s="22">
        <f t="shared" si="2"/>
        <v>11.475</v>
      </c>
      <c r="K15" s="21">
        <v>80</v>
      </c>
      <c r="L15" s="26" t="s">
        <v>32</v>
      </c>
      <c r="M15" s="22">
        <f t="shared" si="3"/>
        <v>16.8</v>
      </c>
      <c r="N15" s="23">
        <f t="shared" si="4"/>
        <v>89.6724444444444</v>
      </c>
      <c r="O15" s="21">
        <v>7</v>
      </c>
      <c r="P15" s="30">
        <v>4425</v>
      </c>
      <c r="Q15" s="33">
        <v>-3</v>
      </c>
      <c r="S15" s="2"/>
    </row>
    <row r="16" ht="15.9" customHeight="1" spans="1:19">
      <c r="A16" s="24" t="s">
        <v>33</v>
      </c>
      <c r="B16" s="20">
        <v>92.72</v>
      </c>
      <c r="C16" s="21"/>
      <c r="D16" s="22">
        <f t="shared" si="0"/>
        <v>18.544</v>
      </c>
      <c r="E16" s="23">
        <v>79.3555555555556</v>
      </c>
      <c r="F16" s="21"/>
      <c r="G16" s="22">
        <f t="shared" si="1"/>
        <v>39.6777777777778</v>
      </c>
      <c r="H16" s="21">
        <v>77</v>
      </c>
      <c r="I16" s="21">
        <v>4</v>
      </c>
      <c r="J16" s="22">
        <f t="shared" si="2"/>
        <v>12.15</v>
      </c>
      <c r="K16" s="21">
        <v>80</v>
      </c>
      <c r="L16" s="21">
        <v>32</v>
      </c>
      <c r="M16" s="22">
        <f t="shared" si="3"/>
        <v>16.8</v>
      </c>
      <c r="N16" s="23">
        <f t="shared" si="4"/>
        <v>87.1717777777778</v>
      </c>
      <c r="O16" s="21">
        <v>8</v>
      </c>
      <c r="P16" s="30">
        <v>4426</v>
      </c>
      <c r="Q16" s="33">
        <v>-1</v>
      </c>
      <c r="S16" s="2"/>
    </row>
    <row r="17" ht="15.9" customHeight="1" spans="1:19">
      <c r="A17" s="24" t="s">
        <v>34</v>
      </c>
      <c r="B17" s="20">
        <v>97</v>
      </c>
      <c r="C17" s="21"/>
      <c r="D17" s="22">
        <f t="shared" si="0"/>
        <v>19.4</v>
      </c>
      <c r="E17" s="23">
        <v>84.1277777777778</v>
      </c>
      <c r="F17" s="21"/>
      <c r="G17" s="22">
        <f t="shared" si="1"/>
        <v>42.0638888888889</v>
      </c>
      <c r="H17" s="21">
        <v>75</v>
      </c>
      <c r="I17" s="21">
        <v>5</v>
      </c>
      <c r="J17" s="22">
        <f t="shared" si="2"/>
        <v>12</v>
      </c>
      <c r="K17" s="21">
        <v>80</v>
      </c>
      <c r="L17" s="21">
        <v>10</v>
      </c>
      <c r="M17" s="22">
        <f t="shared" si="3"/>
        <v>13.5</v>
      </c>
      <c r="N17" s="23">
        <f t="shared" si="4"/>
        <v>86.9638888888889</v>
      </c>
      <c r="O17" s="21">
        <v>9</v>
      </c>
      <c r="P17" s="30">
        <v>4427</v>
      </c>
      <c r="Q17" s="33">
        <v>-2</v>
      </c>
      <c r="S17" s="2"/>
    </row>
    <row r="18" ht="15.9" customHeight="1" spans="1:19">
      <c r="A18" s="19" t="s">
        <v>35</v>
      </c>
      <c r="B18" s="20">
        <v>91.045</v>
      </c>
      <c r="C18" s="21"/>
      <c r="D18" s="22">
        <f t="shared" si="0"/>
        <v>18.209</v>
      </c>
      <c r="E18" s="23">
        <v>88.2444444444445</v>
      </c>
      <c r="F18" s="21"/>
      <c r="G18" s="22">
        <f t="shared" si="1"/>
        <v>44.1222222222222</v>
      </c>
      <c r="H18" s="21">
        <v>82.5</v>
      </c>
      <c r="I18" s="21">
        <v>4</v>
      </c>
      <c r="J18" s="22">
        <f t="shared" si="2"/>
        <v>12.975</v>
      </c>
      <c r="K18" s="21">
        <v>80</v>
      </c>
      <c r="L18" s="21">
        <v>-3</v>
      </c>
      <c r="M18" s="22">
        <f t="shared" si="3"/>
        <v>11.55</v>
      </c>
      <c r="N18" s="23">
        <f t="shared" si="4"/>
        <v>86.8562222222222</v>
      </c>
      <c r="O18" s="21">
        <v>10</v>
      </c>
      <c r="P18" s="30">
        <v>4430</v>
      </c>
      <c r="Q18" s="33">
        <v>-2</v>
      </c>
      <c r="S18" s="2"/>
    </row>
    <row r="19" ht="15.9" customHeight="1" spans="1:19">
      <c r="A19" s="19" t="s">
        <v>36</v>
      </c>
      <c r="B19" s="20">
        <v>94.47</v>
      </c>
      <c r="C19" s="21"/>
      <c r="D19" s="22">
        <f t="shared" si="0"/>
        <v>18.894</v>
      </c>
      <c r="E19" s="23">
        <v>83.1666666666667</v>
      </c>
      <c r="F19" s="21"/>
      <c r="G19" s="22">
        <f t="shared" si="1"/>
        <v>41.5833333333333</v>
      </c>
      <c r="H19" s="21">
        <v>91.9</v>
      </c>
      <c r="I19" s="21">
        <v>4</v>
      </c>
      <c r="J19" s="22">
        <f t="shared" si="2"/>
        <v>14.385</v>
      </c>
      <c r="K19" s="21">
        <v>80</v>
      </c>
      <c r="L19" s="21">
        <v>-2</v>
      </c>
      <c r="M19" s="22">
        <f t="shared" si="3"/>
        <v>11.7</v>
      </c>
      <c r="N19" s="23">
        <f t="shared" si="4"/>
        <v>86.5623333333333</v>
      </c>
      <c r="O19" s="21">
        <v>11</v>
      </c>
      <c r="P19" s="30">
        <v>4432</v>
      </c>
      <c r="Q19" s="33">
        <v>-3</v>
      </c>
      <c r="S19" s="2"/>
    </row>
    <row r="20" ht="15.9" customHeight="1" spans="1:19">
      <c r="A20" s="24" t="s">
        <v>37</v>
      </c>
      <c r="B20" s="20">
        <v>66.535</v>
      </c>
      <c r="C20" s="21"/>
      <c r="D20" s="22">
        <f t="shared" si="0"/>
        <v>13.307</v>
      </c>
      <c r="E20" s="23">
        <v>84.8444444444444</v>
      </c>
      <c r="F20" s="21"/>
      <c r="G20" s="22">
        <f t="shared" si="1"/>
        <v>42.4222222222222</v>
      </c>
      <c r="H20" s="21">
        <v>87.5</v>
      </c>
      <c r="I20" s="21">
        <v>4</v>
      </c>
      <c r="J20" s="22">
        <f t="shared" si="2"/>
        <v>13.725</v>
      </c>
      <c r="K20" s="21">
        <v>80</v>
      </c>
      <c r="L20" s="21">
        <v>28</v>
      </c>
      <c r="M20" s="22">
        <f t="shared" si="3"/>
        <v>16.2</v>
      </c>
      <c r="N20" s="23">
        <f t="shared" si="4"/>
        <v>85.6542222222222</v>
      </c>
      <c r="O20" s="21">
        <v>12</v>
      </c>
      <c r="P20" s="30">
        <v>4434</v>
      </c>
      <c r="Q20" s="33">
        <v>-5</v>
      </c>
      <c r="S20" s="2"/>
    </row>
    <row r="21" ht="15.9" customHeight="1" spans="1:19">
      <c r="A21" s="24" t="s">
        <v>38</v>
      </c>
      <c r="B21" s="20">
        <v>95.01</v>
      </c>
      <c r="C21" s="21"/>
      <c r="D21" s="22">
        <f t="shared" si="0"/>
        <v>19.002</v>
      </c>
      <c r="E21" s="23">
        <v>82.0033333333333</v>
      </c>
      <c r="F21" s="21"/>
      <c r="G21" s="22">
        <f t="shared" si="1"/>
        <v>41.0016666666667</v>
      </c>
      <c r="H21" s="21">
        <v>86.5</v>
      </c>
      <c r="I21" s="21">
        <v>4</v>
      </c>
      <c r="J21" s="22">
        <f t="shared" si="2"/>
        <v>13.575</v>
      </c>
      <c r="K21" s="21">
        <v>80</v>
      </c>
      <c r="L21" s="21">
        <v>-1</v>
      </c>
      <c r="M21" s="22">
        <f t="shared" si="3"/>
        <v>11.85</v>
      </c>
      <c r="N21" s="23">
        <f t="shared" si="4"/>
        <v>85.4286666666667</v>
      </c>
      <c r="O21" s="21">
        <v>13</v>
      </c>
      <c r="P21" s="30">
        <v>3502</v>
      </c>
      <c r="Q21" s="33">
        <v>-3</v>
      </c>
      <c r="S21" s="2"/>
    </row>
    <row r="22" ht="15.9" customHeight="1" spans="1:19">
      <c r="A22" s="24" t="s">
        <v>39</v>
      </c>
      <c r="B22" s="20">
        <v>88.56</v>
      </c>
      <c r="C22" s="21"/>
      <c r="D22" s="22">
        <f t="shared" si="0"/>
        <v>17.712</v>
      </c>
      <c r="E22" s="23">
        <v>83.2833333333333</v>
      </c>
      <c r="F22" s="21"/>
      <c r="G22" s="22">
        <f t="shared" si="1"/>
        <v>41.6416666666667</v>
      </c>
      <c r="H22" s="21">
        <v>84.4</v>
      </c>
      <c r="I22" s="21">
        <v>4</v>
      </c>
      <c r="J22" s="22">
        <f t="shared" si="2"/>
        <v>13.26</v>
      </c>
      <c r="K22" s="21">
        <v>80</v>
      </c>
      <c r="L22" s="21">
        <v>5</v>
      </c>
      <c r="M22" s="22">
        <f t="shared" si="3"/>
        <v>12.75</v>
      </c>
      <c r="N22" s="23">
        <f t="shared" si="4"/>
        <v>85.3636666666667</v>
      </c>
      <c r="O22" s="21">
        <v>14</v>
      </c>
      <c r="P22" s="30">
        <v>3504</v>
      </c>
      <c r="Q22" s="33">
        <v>-1</v>
      </c>
      <c r="S22" s="2"/>
    </row>
    <row r="23" ht="15.9" customHeight="1" spans="1:19">
      <c r="A23" s="24" t="s">
        <v>40</v>
      </c>
      <c r="B23" s="20">
        <v>98.015</v>
      </c>
      <c r="C23" s="21"/>
      <c r="D23" s="22">
        <f t="shared" si="0"/>
        <v>19.603</v>
      </c>
      <c r="E23" s="23">
        <v>83.3611111111111</v>
      </c>
      <c r="F23" s="21"/>
      <c r="G23" s="22">
        <f t="shared" si="1"/>
        <v>41.6805555555556</v>
      </c>
      <c r="H23" s="21">
        <v>76.3</v>
      </c>
      <c r="I23" s="21">
        <v>4</v>
      </c>
      <c r="J23" s="22">
        <f t="shared" si="2"/>
        <v>12.045</v>
      </c>
      <c r="K23" s="21">
        <v>80</v>
      </c>
      <c r="L23" s="21"/>
      <c r="M23" s="22">
        <f t="shared" si="3"/>
        <v>12</v>
      </c>
      <c r="N23" s="23">
        <f t="shared" si="4"/>
        <v>85.3285555555556</v>
      </c>
      <c r="O23" s="21">
        <v>15</v>
      </c>
      <c r="P23" s="31">
        <v>3506</v>
      </c>
      <c r="Q23" s="33">
        <v>-3</v>
      </c>
      <c r="S23" s="2"/>
    </row>
    <row r="24" ht="15.9" customHeight="1" spans="1:19">
      <c r="A24" s="24" t="s">
        <v>41</v>
      </c>
      <c r="B24" s="20">
        <v>95.72</v>
      </c>
      <c r="C24" s="21"/>
      <c r="D24" s="22">
        <f t="shared" si="0"/>
        <v>19.144</v>
      </c>
      <c r="E24" s="23">
        <v>82.7111111111111</v>
      </c>
      <c r="F24" s="21"/>
      <c r="G24" s="22">
        <f t="shared" si="1"/>
        <v>41.3555555555556</v>
      </c>
      <c r="H24" s="21">
        <v>74.2</v>
      </c>
      <c r="I24" s="21">
        <v>4</v>
      </c>
      <c r="J24" s="22">
        <f t="shared" si="2"/>
        <v>11.73</v>
      </c>
      <c r="K24" s="21">
        <v>80</v>
      </c>
      <c r="L24" s="21">
        <v>3</v>
      </c>
      <c r="M24" s="22">
        <f t="shared" si="3"/>
        <v>12.45</v>
      </c>
      <c r="N24" s="23">
        <f t="shared" si="4"/>
        <v>84.6795555555556</v>
      </c>
      <c r="O24" s="21">
        <v>16</v>
      </c>
      <c r="P24" s="30">
        <v>3507</v>
      </c>
      <c r="Q24" s="33">
        <v>-1</v>
      </c>
      <c r="S24" s="2"/>
    </row>
    <row r="25" ht="15.9" customHeight="1" spans="1:19">
      <c r="A25" s="24" t="s">
        <v>42</v>
      </c>
      <c r="B25" s="20">
        <v>87.305</v>
      </c>
      <c r="C25" s="21"/>
      <c r="D25" s="22">
        <f t="shared" si="0"/>
        <v>17.461</v>
      </c>
      <c r="E25" s="23">
        <v>79.7055555555556</v>
      </c>
      <c r="F25" s="21"/>
      <c r="G25" s="22">
        <f t="shared" si="1"/>
        <v>39.8527777777778</v>
      </c>
      <c r="H25" s="21">
        <v>76.2</v>
      </c>
      <c r="I25" s="21">
        <v>4</v>
      </c>
      <c r="J25" s="22">
        <f t="shared" si="2"/>
        <v>12.03</v>
      </c>
      <c r="K25" s="21">
        <v>80</v>
      </c>
      <c r="L25" s="21">
        <v>22</v>
      </c>
      <c r="M25" s="22">
        <f t="shared" si="3"/>
        <v>15.3</v>
      </c>
      <c r="N25" s="23">
        <f t="shared" si="4"/>
        <v>84.6437777777778</v>
      </c>
      <c r="O25" s="21">
        <v>17</v>
      </c>
      <c r="P25" s="30">
        <v>3508</v>
      </c>
      <c r="Q25" s="33">
        <v>-1</v>
      </c>
      <c r="S25" s="2"/>
    </row>
    <row r="26" ht="15.9" customHeight="1" spans="1:19">
      <c r="A26" s="19" t="s">
        <v>43</v>
      </c>
      <c r="B26" s="20">
        <v>87.185</v>
      </c>
      <c r="C26" s="21"/>
      <c r="D26" s="22">
        <f t="shared" si="0"/>
        <v>17.437</v>
      </c>
      <c r="E26" s="23">
        <v>80.1644444444444</v>
      </c>
      <c r="F26" s="21"/>
      <c r="G26" s="22">
        <f t="shared" si="1"/>
        <v>40.0822222222222</v>
      </c>
      <c r="H26" s="21">
        <v>96</v>
      </c>
      <c r="I26" s="21">
        <v>4</v>
      </c>
      <c r="J26" s="22">
        <f t="shared" si="2"/>
        <v>15</v>
      </c>
      <c r="K26" s="21">
        <v>80</v>
      </c>
      <c r="L26" s="21">
        <v>-1</v>
      </c>
      <c r="M26" s="22">
        <f t="shared" si="3"/>
        <v>11.85</v>
      </c>
      <c r="N26" s="23">
        <f t="shared" si="4"/>
        <v>84.3692222222222</v>
      </c>
      <c r="O26" s="21">
        <v>18</v>
      </c>
      <c r="P26" s="30">
        <v>3509</v>
      </c>
      <c r="Q26" s="33">
        <v>-8</v>
      </c>
      <c r="S26" s="2"/>
    </row>
    <row r="27" ht="15.9" customHeight="1" spans="1:19">
      <c r="A27" s="24" t="s">
        <v>44</v>
      </c>
      <c r="B27" s="20">
        <v>85.36</v>
      </c>
      <c r="C27" s="21"/>
      <c r="D27" s="22">
        <f t="shared" si="0"/>
        <v>17.072</v>
      </c>
      <c r="E27" s="23">
        <v>82.9055555555556</v>
      </c>
      <c r="F27" s="21"/>
      <c r="G27" s="22">
        <f t="shared" si="1"/>
        <v>41.4527777777778</v>
      </c>
      <c r="H27" s="21">
        <v>84.5</v>
      </c>
      <c r="I27" s="21">
        <v>4</v>
      </c>
      <c r="J27" s="22">
        <f t="shared" si="2"/>
        <v>13.275</v>
      </c>
      <c r="K27" s="21">
        <v>80</v>
      </c>
      <c r="L27" s="21"/>
      <c r="M27" s="22">
        <f t="shared" si="3"/>
        <v>12</v>
      </c>
      <c r="N27" s="23">
        <f t="shared" si="4"/>
        <v>83.7997777777778</v>
      </c>
      <c r="O27" s="21">
        <v>19</v>
      </c>
      <c r="P27" s="30">
        <v>3510</v>
      </c>
      <c r="Q27" s="33">
        <v>-8</v>
      </c>
      <c r="S27" s="2"/>
    </row>
    <row r="28" ht="15.75" customHeight="1" spans="1:19">
      <c r="A28" s="24" t="s">
        <v>45</v>
      </c>
      <c r="B28" s="20">
        <v>87.225</v>
      </c>
      <c r="C28" s="21"/>
      <c r="D28" s="22">
        <f t="shared" si="0"/>
        <v>17.445</v>
      </c>
      <c r="E28" s="23">
        <v>81.3222222222222</v>
      </c>
      <c r="F28" s="21"/>
      <c r="G28" s="22">
        <f t="shared" si="1"/>
        <v>40.6611111111111</v>
      </c>
      <c r="H28" s="21">
        <v>87.5</v>
      </c>
      <c r="I28" s="21">
        <v>4</v>
      </c>
      <c r="J28" s="22">
        <f t="shared" si="2"/>
        <v>13.725</v>
      </c>
      <c r="K28" s="21">
        <v>80</v>
      </c>
      <c r="L28" s="21">
        <v>-1</v>
      </c>
      <c r="M28" s="22">
        <f t="shared" si="3"/>
        <v>11.85</v>
      </c>
      <c r="N28" s="23">
        <f t="shared" si="4"/>
        <v>83.6811111111111</v>
      </c>
      <c r="O28" s="21">
        <v>20</v>
      </c>
      <c r="P28" s="30">
        <v>3512</v>
      </c>
      <c r="Q28" s="33">
        <v>-2</v>
      </c>
      <c r="S28" s="2"/>
    </row>
    <row r="29" ht="15.9" customHeight="1" spans="1:19">
      <c r="A29" s="24" t="s">
        <v>46</v>
      </c>
      <c r="B29" s="20">
        <v>94.995</v>
      </c>
      <c r="C29" s="21"/>
      <c r="D29" s="22">
        <f t="shared" si="0"/>
        <v>18.999</v>
      </c>
      <c r="E29" s="23">
        <v>81.23</v>
      </c>
      <c r="F29" s="21"/>
      <c r="G29" s="22">
        <f t="shared" si="1"/>
        <v>40.615</v>
      </c>
      <c r="H29" s="21">
        <v>76.1</v>
      </c>
      <c r="I29" s="21">
        <v>4</v>
      </c>
      <c r="J29" s="22">
        <f t="shared" si="2"/>
        <v>12.015</v>
      </c>
      <c r="K29" s="21">
        <v>80</v>
      </c>
      <c r="L29" s="21"/>
      <c r="M29" s="22">
        <f t="shared" si="3"/>
        <v>12</v>
      </c>
      <c r="N29" s="23">
        <f t="shared" si="4"/>
        <v>83.629</v>
      </c>
      <c r="O29" s="21">
        <v>21</v>
      </c>
      <c r="P29" s="30">
        <v>4133</v>
      </c>
      <c r="Q29" s="33">
        <v>-1</v>
      </c>
      <c r="S29" s="2"/>
    </row>
    <row r="30" ht="15.9" customHeight="1" spans="1:19">
      <c r="A30" s="19" t="s">
        <v>47</v>
      </c>
      <c r="B30" s="20">
        <v>91.335</v>
      </c>
      <c r="C30" s="21"/>
      <c r="D30" s="22">
        <f t="shared" si="0"/>
        <v>18.267</v>
      </c>
      <c r="E30" s="23">
        <v>79.7388888888889</v>
      </c>
      <c r="F30" s="21"/>
      <c r="G30" s="22">
        <f t="shared" si="1"/>
        <v>39.8694444444444</v>
      </c>
      <c r="H30" s="21">
        <v>85.5</v>
      </c>
      <c r="I30" s="21">
        <v>4</v>
      </c>
      <c r="J30" s="22">
        <f t="shared" si="2"/>
        <v>13.425</v>
      </c>
      <c r="K30" s="21">
        <v>80</v>
      </c>
      <c r="L30" s="21">
        <v>-1</v>
      </c>
      <c r="M30" s="22">
        <f t="shared" si="3"/>
        <v>11.85</v>
      </c>
      <c r="N30" s="23">
        <f t="shared" si="4"/>
        <v>83.4114444444444</v>
      </c>
      <c r="O30" s="21">
        <v>22</v>
      </c>
      <c r="P30" s="30">
        <v>4134</v>
      </c>
      <c r="Q30" s="34">
        <v>-2</v>
      </c>
      <c r="S30" s="2"/>
    </row>
    <row r="31" ht="15.9" customHeight="1" spans="1:19">
      <c r="A31" s="19" t="s">
        <v>48</v>
      </c>
      <c r="B31" s="20">
        <v>94.52</v>
      </c>
      <c r="C31" s="25"/>
      <c r="D31" s="22">
        <f t="shared" si="0"/>
        <v>18.904</v>
      </c>
      <c r="E31" s="23">
        <v>81.5944444444444</v>
      </c>
      <c r="F31" s="25"/>
      <c r="G31" s="22">
        <f t="shared" si="1"/>
        <v>40.7972222222222</v>
      </c>
      <c r="H31" s="21">
        <v>74.5</v>
      </c>
      <c r="I31" s="21">
        <v>4</v>
      </c>
      <c r="J31" s="22">
        <f t="shared" si="2"/>
        <v>11.775</v>
      </c>
      <c r="K31" s="21">
        <v>80</v>
      </c>
      <c r="L31" s="26" t="s">
        <v>49</v>
      </c>
      <c r="M31" s="22">
        <f t="shared" si="3"/>
        <v>11.85</v>
      </c>
      <c r="N31" s="23">
        <f t="shared" si="4"/>
        <v>83.3262222222222</v>
      </c>
      <c r="O31" s="21">
        <v>23</v>
      </c>
      <c r="P31" s="30"/>
      <c r="Q31" s="35"/>
      <c r="S31" s="2"/>
    </row>
    <row r="32" ht="15.9" customHeight="1" spans="1:19">
      <c r="A32" s="19" t="s">
        <v>50</v>
      </c>
      <c r="B32" s="20">
        <v>91.69</v>
      </c>
      <c r="C32" s="21"/>
      <c r="D32" s="22">
        <f t="shared" si="0"/>
        <v>18.338</v>
      </c>
      <c r="E32" s="23">
        <v>78.9777777777778</v>
      </c>
      <c r="F32" s="21"/>
      <c r="G32" s="22">
        <f t="shared" si="1"/>
        <v>39.4888888888889</v>
      </c>
      <c r="H32" s="21">
        <v>83.5</v>
      </c>
      <c r="I32" s="21">
        <v>4</v>
      </c>
      <c r="J32" s="22">
        <f t="shared" si="2"/>
        <v>13.125</v>
      </c>
      <c r="K32" s="21">
        <v>80</v>
      </c>
      <c r="L32" s="21"/>
      <c r="M32" s="22">
        <f t="shared" si="3"/>
        <v>12</v>
      </c>
      <c r="N32" s="23">
        <f t="shared" si="4"/>
        <v>82.9518888888889</v>
      </c>
      <c r="O32" s="21">
        <v>24</v>
      </c>
      <c r="P32" s="30"/>
      <c r="Q32" s="35"/>
      <c r="S32" s="2"/>
    </row>
    <row r="33" ht="15.9" customHeight="1" spans="1:19">
      <c r="A33" s="24" t="s">
        <v>51</v>
      </c>
      <c r="B33" s="20">
        <v>94.905</v>
      </c>
      <c r="C33" s="21"/>
      <c r="D33" s="22">
        <f t="shared" si="0"/>
        <v>18.981</v>
      </c>
      <c r="E33" s="23">
        <v>78.2411111111111</v>
      </c>
      <c r="F33" s="21"/>
      <c r="G33" s="22">
        <f t="shared" si="1"/>
        <v>39.1205555555556</v>
      </c>
      <c r="H33" s="21">
        <v>80</v>
      </c>
      <c r="I33" s="21">
        <v>4</v>
      </c>
      <c r="J33" s="22">
        <f t="shared" si="2"/>
        <v>12.6</v>
      </c>
      <c r="K33" s="21">
        <v>80</v>
      </c>
      <c r="L33" s="21"/>
      <c r="M33" s="22">
        <f t="shared" si="3"/>
        <v>12</v>
      </c>
      <c r="N33" s="23">
        <f t="shared" si="4"/>
        <v>82.7015555555556</v>
      </c>
      <c r="O33" s="21">
        <v>25</v>
      </c>
      <c r="P33" s="30"/>
      <c r="Q33" s="35"/>
      <c r="S33" s="2"/>
    </row>
    <row r="34" ht="15.9" customHeight="1" spans="1:19">
      <c r="A34" s="19" t="s">
        <v>52</v>
      </c>
      <c r="B34" s="20">
        <v>84.005</v>
      </c>
      <c r="C34" s="21"/>
      <c r="D34" s="22">
        <f t="shared" si="0"/>
        <v>16.801</v>
      </c>
      <c r="E34" s="23">
        <v>81.2111111111111</v>
      </c>
      <c r="F34" s="21"/>
      <c r="G34" s="22">
        <f t="shared" si="1"/>
        <v>40.6055555555556</v>
      </c>
      <c r="H34" s="21">
        <v>86</v>
      </c>
      <c r="I34" s="21">
        <v>4</v>
      </c>
      <c r="J34" s="22">
        <f t="shared" si="2"/>
        <v>13.5</v>
      </c>
      <c r="K34" s="21">
        <v>80</v>
      </c>
      <c r="L34" s="21">
        <v>-3</v>
      </c>
      <c r="M34" s="22">
        <f t="shared" si="3"/>
        <v>11.55</v>
      </c>
      <c r="N34" s="23">
        <f t="shared" si="4"/>
        <v>82.4565555555556</v>
      </c>
      <c r="O34" s="21">
        <v>26</v>
      </c>
      <c r="P34" s="30"/>
      <c r="Q34" s="36"/>
      <c r="S34" s="2"/>
    </row>
    <row r="35" ht="15.9" customHeight="1" spans="1:19">
      <c r="A35" s="19" t="s">
        <v>53</v>
      </c>
      <c r="B35" s="20">
        <v>92.71</v>
      </c>
      <c r="C35" s="21"/>
      <c r="D35" s="22">
        <f t="shared" si="0"/>
        <v>18.542</v>
      </c>
      <c r="E35" s="23">
        <v>78.2644444444445</v>
      </c>
      <c r="F35" s="21"/>
      <c r="G35" s="22">
        <f t="shared" si="1"/>
        <v>39.1322222222222</v>
      </c>
      <c r="H35" s="21">
        <v>80</v>
      </c>
      <c r="I35" s="21">
        <v>4</v>
      </c>
      <c r="J35" s="22">
        <f t="shared" si="2"/>
        <v>12.6</v>
      </c>
      <c r="K35" s="21">
        <v>80</v>
      </c>
      <c r="L35" s="21">
        <v>-2</v>
      </c>
      <c r="M35" s="22">
        <f t="shared" si="3"/>
        <v>11.7</v>
      </c>
      <c r="N35" s="23">
        <f t="shared" si="4"/>
        <v>81.9742222222222</v>
      </c>
      <c r="O35" s="21">
        <v>27</v>
      </c>
      <c r="P35" s="30">
        <v>4135</v>
      </c>
      <c r="Q35" s="33">
        <v>-1</v>
      </c>
      <c r="S35" s="2"/>
    </row>
    <row r="36" ht="15.9" customHeight="1" spans="1:19">
      <c r="A36" s="24" t="s">
        <v>54</v>
      </c>
      <c r="B36" s="20">
        <v>91.87</v>
      </c>
      <c r="C36" s="21"/>
      <c r="D36" s="22">
        <f t="shared" si="0"/>
        <v>18.374</v>
      </c>
      <c r="E36" s="23">
        <v>76.2333333333333</v>
      </c>
      <c r="F36" s="21"/>
      <c r="G36" s="22">
        <f t="shared" si="1"/>
        <v>38.1166666666667</v>
      </c>
      <c r="H36" s="21">
        <v>85.5</v>
      </c>
      <c r="I36" s="21">
        <v>4</v>
      </c>
      <c r="J36" s="22">
        <f t="shared" si="2"/>
        <v>13.425</v>
      </c>
      <c r="K36" s="21">
        <v>80</v>
      </c>
      <c r="L36" s="21"/>
      <c r="M36" s="22">
        <f t="shared" si="3"/>
        <v>12</v>
      </c>
      <c r="N36" s="23">
        <f t="shared" si="4"/>
        <v>81.9156666666667</v>
      </c>
      <c r="O36" s="21">
        <v>28</v>
      </c>
      <c r="P36" s="31">
        <v>4301</v>
      </c>
      <c r="Q36" s="33">
        <v>-1</v>
      </c>
      <c r="S36" s="2"/>
    </row>
    <row r="37" ht="15.9" customHeight="1" spans="1:19">
      <c r="A37" s="19" t="s">
        <v>55</v>
      </c>
      <c r="B37" s="20">
        <v>90.36</v>
      </c>
      <c r="C37" s="21"/>
      <c r="D37" s="22">
        <f t="shared" si="0"/>
        <v>18.072</v>
      </c>
      <c r="E37" s="23">
        <v>76.4777777777778</v>
      </c>
      <c r="F37" s="21"/>
      <c r="G37" s="22">
        <f t="shared" si="1"/>
        <v>38.2388888888889</v>
      </c>
      <c r="H37" s="21">
        <v>83</v>
      </c>
      <c r="I37" s="21">
        <v>4</v>
      </c>
      <c r="J37" s="22">
        <f t="shared" si="2"/>
        <v>13.05</v>
      </c>
      <c r="K37" s="21">
        <v>80</v>
      </c>
      <c r="L37" s="21"/>
      <c r="M37" s="22">
        <f t="shared" si="3"/>
        <v>12</v>
      </c>
      <c r="N37" s="23">
        <f t="shared" si="4"/>
        <v>81.3608888888889</v>
      </c>
      <c r="O37" s="21">
        <v>29</v>
      </c>
      <c r="P37" s="31">
        <v>4303</v>
      </c>
      <c r="Q37" s="33">
        <v>-1</v>
      </c>
      <c r="S37" s="2"/>
    </row>
    <row r="38" ht="15.9" customHeight="1" spans="1:19">
      <c r="A38" s="19" t="s">
        <v>56</v>
      </c>
      <c r="B38" s="20">
        <v>90.54</v>
      </c>
      <c r="C38" s="21"/>
      <c r="D38" s="22">
        <f t="shared" si="0"/>
        <v>18.108</v>
      </c>
      <c r="E38" s="23">
        <v>78.2922222222222</v>
      </c>
      <c r="F38" s="21"/>
      <c r="G38" s="22">
        <f t="shared" si="1"/>
        <v>39.1461111111111</v>
      </c>
      <c r="H38" s="21">
        <v>74.5</v>
      </c>
      <c r="I38" s="21">
        <v>4</v>
      </c>
      <c r="J38" s="22">
        <f t="shared" si="2"/>
        <v>11.775</v>
      </c>
      <c r="K38" s="21">
        <v>80</v>
      </c>
      <c r="L38" s="21"/>
      <c r="M38" s="22">
        <f t="shared" si="3"/>
        <v>12</v>
      </c>
      <c r="N38" s="23">
        <f t="shared" si="4"/>
        <v>81.0291111111111</v>
      </c>
      <c r="O38" s="21">
        <v>30</v>
      </c>
      <c r="P38" s="31">
        <v>4304</v>
      </c>
      <c r="Q38" s="33">
        <v>-2</v>
      </c>
      <c r="S38" s="2"/>
    </row>
    <row r="39" ht="15.9" customHeight="1" spans="1:19">
      <c r="A39" s="24" t="s">
        <v>57</v>
      </c>
      <c r="B39" s="20">
        <v>95.395</v>
      </c>
      <c r="C39" s="21"/>
      <c r="D39" s="22">
        <f t="shared" si="0"/>
        <v>19.079</v>
      </c>
      <c r="E39" s="23">
        <v>80.0588888888889</v>
      </c>
      <c r="F39" s="21"/>
      <c r="G39" s="22">
        <f t="shared" si="1"/>
        <v>40.0294444444444</v>
      </c>
      <c r="H39" s="21">
        <v>69.1</v>
      </c>
      <c r="I39" s="21">
        <v>4</v>
      </c>
      <c r="J39" s="22">
        <f t="shared" si="2"/>
        <v>10.965</v>
      </c>
      <c r="K39" s="21">
        <v>80</v>
      </c>
      <c r="L39" s="21">
        <v>-7</v>
      </c>
      <c r="M39" s="22">
        <f t="shared" si="3"/>
        <v>10.95</v>
      </c>
      <c r="N39" s="23">
        <f t="shared" si="4"/>
        <v>81.0234444444445</v>
      </c>
      <c r="O39" s="21">
        <v>31</v>
      </c>
      <c r="P39" s="31">
        <v>4305</v>
      </c>
      <c r="Q39" s="33">
        <v>-3</v>
      </c>
      <c r="S39" s="2"/>
    </row>
    <row r="40" ht="15.9" customHeight="1" spans="1:19">
      <c r="A40" s="24" t="s">
        <v>58</v>
      </c>
      <c r="B40" s="20">
        <v>94.06</v>
      </c>
      <c r="C40" s="21"/>
      <c r="D40" s="22">
        <f t="shared" si="0"/>
        <v>18.812</v>
      </c>
      <c r="E40" s="23">
        <v>73.8744444444444</v>
      </c>
      <c r="F40" s="21"/>
      <c r="G40" s="22">
        <f t="shared" si="1"/>
        <v>36.9372222222222</v>
      </c>
      <c r="H40" s="21">
        <v>84.5</v>
      </c>
      <c r="I40" s="21">
        <v>4</v>
      </c>
      <c r="J40" s="22">
        <f t="shared" si="2"/>
        <v>13.275</v>
      </c>
      <c r="K40" s="21">
        <v>80</v>
      </c>
      <c r="L40" s="21">
        <v>-3</v>
      </c>
      <c r="M40" s="22">
        <f t="shared" si="3"/>
        <v>11.55</v>
      </c>
      <c r="N40" s="23">
        <f t="shared" si="4"/>
        <v>80.5742222222222</v>
      </c>
      <c r="O40" s="21">
        <v>32</v>
      </c>
      <c r="P40" s="31">
        <v>4306</v>
      </c>
      <c r="Q40" s="33">
        <v>-1</v>
      </c>
      <c r="S40" s="2"/>
    </row>
    <row r="41" ht="15.9" customHeight="1" spans="1:19">
      <c r="A41" s="24" t="s">
        <v>59</v>
      </c>
      <c r="B41" s="20">
        <v>88.97</v>
      </c>
      <c r="C41" s="21"/>
      <c r="D41" s="22">
        <f t="shared" si="0"/>
        <v>17.794</v>
      </c>
      <c r="E41" s="23">
        <v>75.4255555555556</v>
      </c>
      <c r="F41" s="21"/>
      <c r="G41" s="22">
        <f t="shared" si="1"/>
        <v>37.7127777777778</v>
      </c>
      <c r="H41" s="21">
        <v>83</v>
      </c>
      <c r="I41" s="21">
        <v>4</v>
      </c>
      <c r="J41" s="22">
        <f t="shared" si="2"/>
        <v>13.05</v>
      </c>
      <c r="K41" s="21">
        <v>80</v>
      </c>
      <c r="L41" s="21">
        <v>-1</v>
      </c>
      <c r="M41" s="22">
        <f t="shared" si="3"/>
        <v>11.85</v>
      </c>
      <c r="N41" s="23">
        <f t="shared" si="4"/>
        <v>80.4067777777778</v>
      </c>
      <c r="O41" s="21">
        <v>33</v>
      </c>
      <c r="P41" s="32"/>
      <c r="Q41" s="37"/>
      <c r="S41" s="2"/>
    </row>
    <row r="42" ht="15.9" customHeight="1" spans="1:19">
      <c r="A42" s="19" t="s">
        <v>60</v>
      </c>
      <c r="B42" s="20">
        <v>92.81</v>
      </c>
      <c r="C42" s="21"/>
      <c r="D42" s="22">
        <f t="shared" si="0"/>
        <v>18.562</v>
      </c>
      <c r="E42" s="23">
        <v>75.9955555555556</v>
      </c>
      <c r="F42" s="21"/>
      <c r="G42" s="22">
        <f t="shared" si="1"/>
        <v>37.9977777777778</v>
      </c>
      <c r="H42" s="21">
        <v>75</v>
      </c>
      <c r="I42" s="21">
        <v>4</v>
      </c>
      <c r="J42" s="22">
        <f t="shared" si="2"/>
        <v>11.85</v>
      </c>
      <c r="K42" s="21">
        <v>80</v>
      </c>
      <c r="L42" s="21">
        <v>-2</v>
      </c>
      <c r="M42" s="22">
        <f t="shared" si="3"/>
        <v>11.7</v>
      </c>
      <c r="N42" s="23">
        <f t="shared" si="4"/>
        <v>80.1097777777778</v>
      </c>
      <c r="O42" s="21">
        <v>34</v>
      </c>
      <c r="P42" s="32"/>
      <c r="Q42" s="37"/>
      <c r="S42" s="2"/>
    </row>
    <row r="43" ht="15.9" customHeight="1" spans="1:19">
      <c r="A43" s="19" t="s">
        <v>61</v>
      </c>
      <c r="B43" s="20">
        <v>91.925</v>
      </c>
      <c r="C43" s="21"/>
      <c r="D43" s="22">
        <f t="shared" si="0"/>
        <v>18.385</v>
      </c>
      <c r="E43" s="23">
        <v>73.2411111111111</v>
      </c>
      <c r="F43" s="21"/>
      <c r="G43" s="22">
        <f t="shared" si="1"/>
        <v>36.6205555555556</v>
      </c>
      <c r="H43" s="21">
        <v>83</v>
      </c>
      <c r="I43" s="21">
        <v>4</v>
      </c>
      <c r="J43" s="22">
        <f t="shared" si="2"/>
        <v>13.05</v>
      </c>
      <c r="K43" s="21">
        <v>80</v>
      </c>
      <c r="L43" s="21">
        <v>-1</v>
      </c>
      <c r="M43" s="22">
        <f t="shared" si="3"/>
        <v>11.85</v>
      </c>
      <c r="N43" s="23">
        <f t="shared" si="4"/>
        <v>79.9055555555556</v>
      </c>
      <c r="O43" s="21">
        <v>35</v>
      </c>
      <c r="P43" s="25"/>
      <c r="Q43" s="37"/>
      <c r="S43" s="2"/>
    </row>
    <row r="44" ht="15.9" customHeight="1" spans="1:19">
      <c r="A44" s="24" t="s">
        <v>62</v>
      </c>
      <c r="B44" s="20">
        <v>70.3</v>
      </c>
      <c r="C44" s="21"/>
      <c r="D44" s="22">
        <f t="shared" si="0"/>
        <v>14.06</v>
      </c>
      <c r="E44" s="23">
        <v>78.7811111111111</v>
      </c>
      <c r="F44" s="21"/>
      <c r="G44" s="22">
        <f t="shared" si="1"/>
        <v>39.3905555555556</v>
      </c>
      <c r="H44" s="21">
        <v>92.8</v>
      </c>
      <c r="I44" s="21">
        <v>4</v>
      </c>
      <c r="J44" s="22">
        <f t="shared" si="2"/>
        <v>14.52</v>
      </c>
      <c r="K44" s="21">
        <v>80</v>
      </c>
      <c r="L44" s="21">
        <v>-3</v>
      </c>
      <c r="M44" s="22">
        <f t="shared" si="3"/>
        <v>11.55</v>
      </c>
      <c r="N44" s="23">
        <f t="shared" si="4"/>
        <v>79.5205555555555</v>
      </c>
      <c r="O44" s="21">
        <v>36</v>
      </c>
      <c r="P44" s="25"/>
      <c r="Q44" s="37"/>
      <c r="S44" s="2"/>
    </row>
    <row r="45" ht="15.9" customHeight="1" spans="1:19">
      <c r="A45" s="19" t="s">
        <v>63</v>
      </c>
      <c r="B45" s="20">
        <v>74.07</v>
      </c>
      <c r="C45" s="21"/>
      <c r="D45" s="22">
        <f t="shared" si="0"/>
        <v>14.814</v>
      </c>
      <c r="E45" s="23">
        <v>82.2611111111111</v>
      </c>
      <c r="F45" s="21"/>
      <c r="G45" s="22">
        <f t="shared" si="1"/>
        <v>41.1305555555556</v>
      </c>
      <c r="H45" s="21">
        <v>71.8</v>
      </c>
      <c r="I45" s="21">
        <v>4</v>
      </c>
      <c r="J45" s="22">
        <f t="shared" si="2"/>
        <v>11.37</v>
      </c>
      <c r="K45" s="21">
        <v>80</v>
      </c>
      <c r="L45" s="21"/>
      <c r="M45" s="22">
        <f t="shared" si="3"/>
        <v>12</v>
      </c>
      <c r="N45" s="23">
        <f t="shared" si="4"/>
        <v>79.3145555555556</v>
      </c>
      <c r="O45" s="21">
        <v>37</v>
      </c>
      <c r="P45" s="25"/>
      <c r="Q45" s="37"/>
      <c r="S45" s="2"/>
    </row>
    <row r="46" ht="15.9" customHeight="1" spans="1:19">
      <c r="A46" s="19" t="s">
        <v>64</v>
      </c>
      <c r="B46" s="20">
        <v>77.63</v>
      </c>
      <c r="C46" s="21"/>
      <c r="D46" s="22">
        <f t="shared" si="0"/>
        <v>15.526</v>
      </c>
      <c r="E46" s="23">
        <v>79.9944444444445</v>
      </c>
      <c r="F46" s="21"/>
      <c r="G46" s="22">
        <f t="shared" si="1"/>
        <v>39.9972222222222</v>
      </c>
      <c r="H46" s="21">
        <v>75</v>
      </c>
      <c r="I46" s="21">
        <v>4</v>
      </c>
      <c r="J46" s="22">
        <f t="shared" si="2"/>
        <v>11.85</v>
      </c>
      <c r="K46" s="21">
        <v>80</v>
      </c>
      <c r="L46" s="21">
        <v>-3</v>
      </c>
      <c r="M46" s="22">
        <f t="shared" si="3"/>
        <v>11.55</v>
      </c>
      <c r="N46" s="23">
        <f t="shared" si="4"/>
        <v>78.9232222222222</v>
      </c>
      <c r="O46" s="21">
        <v>38</v>
      </c>
      <c r="P46" s="32"/>
      <c r="Q46" s="37"/>
      <c r="S46" s="2"/>
    </row>
    <row r="47" ht="15.9" customHeight="1" spans="1:19">
      <c r="A47" s="24" t="s">
        <v>65</v>
      </c>
      <c r="B47" s="20">
        <v>87.18</v>
      </c>
      <c r="C47" s="21"/>
      <c r="D47" s="22">
        <f t="shared" si="0"/>
        <v>17.436</v>
      </c>
      <c r="E47" s="23">
        <v>72.5277777777778</v>
      </c>
      <c r="F47" s="21"/>
      <c r="G47" s="22">
        <f t="shared" si="1"/>
        <v>36.2638888888889</v>
      </c>
      <c r="H47" s="21">
        <v>84.7</v>
      </c>
      <c r="I47" s="21">
        <v>4</v>
      </c>
      <c r="J47" s="22">
        <f t="shared" si="2"/>
        <v>13.305</v>
      </c>
      <c r="K47" s="21">
        <v>80</v>
      </c>
      <c r="L47" s="21">
        <v>-1</v>
      </c>
      <c r="M47" s="22">
        <f t="shared" si="3"/>
        <v>11.85</v>
      </c>
      <c r="N47" s="23">
        <f t="shared" si="4"/>
        <v>78.8548888888889</v>
      </c>
      <c r="O47" s="21">
        <v>39</v>
      </c>
      <c r="P47" s="25"/>
      <c r="Q47" s="37"/>
      <c r="S47" s="2"/>
    </row>
    <row r="48" ht="15.9" customHeight="1" spans="1:19">
      <c r="A48" s="19" t="s">
        <v>66</v>
      </c>
      <c r="B48" s="20">
        <v>69.605</v>
      </c>
      <c r="C48" s="21"/>
      <c r="D48" s="22">
        <f t="shared" si="0"/>
        <v>13.921</v>
      </c>
      <c r="E48" s="23">
        <v>80.0033333333333</v>
      </c>
      <c r="F48" s="21"/>
      <c r="G48" s="22">
        <f t="shared" si="1"/>
        <v>40.0016666666667</v>
      </c>
      <c r="H48" s="21">
        <v>85</v>
      </c>
      <c r="I48" s="21">
        <v>4</v>
      </c>
      <c r="J48" s="22">
        <f t="shared" si="2"/>
        <v>13.35</v>
      </c>
      <c r="K48" s="21">
        <v>80</v>
      </c>
      <c r="L48" s="21">
        <v>-3</v>
      </c>
      <c r="M48" s="22">
        <f t="shared" si="3"/>
        <v>11.55</v>
      </c>
      <c r="N48" s="23">
        <f t="shared" si="4"/>
        <v>78.8226666666667</v>
      </c>
      <c r="O48" s="21">
        <v>40</v>
      </c>
      <c r="P48" s="25"/>
      <c r="Q48" s="37"/>
      <c r="S48" s="2"/>
    </row>
    <row r="49" ht="15.9" customHeight="1" spans="1:19">
      <c r="A49" s="19" t="s">
        <v>67</v>
      </c>
      <c r="B49" s="20">
        <v>92.035</v>
      </c>
      <c r="C49" s="21"/>
      <c r="D49" s="22">
        <f t="shared" si="0"/>
        <v>18.407</v>
      </c>
      <c r="E49" s="23">
        <v>64.9311111111111</v>
      </c>
      <c r="F49" s="21"/>
      <c r="G49" s="22">
        <f t="shared" si="1"/>
        <v>32.4655555555556</v>
      </c>
      <c r="H49" s="21">
        <v>86.1</v>
      </c>
      <c r="I49" s="21">
        <v>4</v>
      </c>
      <c r="J49" s="22">
        <f t="shared" si="2"/>
        <v>13.515</v>
      </c>
      <c r="K49" s="21">
        <v>80</v>
      </c>
      <c r="L49" s="21">
        <v>-1</v>
      </c>
      <c r="M49" s="22">
        <f t="shared" si="3"/>
        <v>11.85</v>
      </c>
      <c r="N49" s="23">
        <f t="shared" si="4"/>
        <v>76.2375555555555</v>
      </c>
      <c r="O49" s="21">
        <v>41</v>
      </c>
      <c r="P49" s="25"/>
      <c r="Q49" s="37"/>
      <c r="S49" s="2"/>
    </row>
    <row r="50" ht="15.9" customHeight="1" spans="1:19">
      <c r="A50" s="19" t="s">
        <v>68</v>
      </c>
      <c r="B50" s="20">
        <v>50.915</v>
      </c>
      <c r="C50" s="21"/>
      <c r="D50" s="22">
        <f t="shared" si="0"/>
        <v>10.183</v>
      </c>
      <c r="E50" s="23">
        <v>75.6666666666667</v>
      </c>
      <c r="F50" s="21"/>
      <c r="G50" s="22">
        <f t="shared" si="1"/>
        <v>37.8333333333333</v>
      </c>
      <c r="H50" s="21">
        <v>77.5</v>
      </c>
      <c r="I50" s="21">
        <v>4</v>
      </c>
      <c r="J50" s="22">
        <f t="shared" si="2"/>
        <v>12.225</v>
      </c>
      <c r="K50" s="21">
        <v>80</v>
      </c>
      <c r="L50" s="21">
        <v>-3</v>
      </c>
      <c r="M50" s="22">
        <f t="shared" si="3"/>
        <v>11.55</v>
      </c>
      <c r="N50" s="23">
        <f t="shared" si="4"/>
        <v>71.7913333333333</v>
      </c>
      <c r="O50" s="21">
        <v>42</v>
      </c>
      <c r="P50" s="25"/>
      <c r="Q50" s="37"/>
      <c r="S50" s="2"/>
    </row>
    <row r="51" ht="15.9" customHeight="1" spans="1:19">
      <c r="A51" s="19" t="s">
        <v>69</v>
      </c>
      <c r="B51" s="20">
        <v>51.885</v>
      </c>
      <c r="C51" s="21"/>
      <c r="D51" s="22">
        <f t="shared" si="0"/>
        <v>10.377</v>
      </c>
      <c r="E51" s="23">
        <v>69.5333333333333</v>
      </c>
      <c r="F51" s="21"/>
      <c r="G51" s="22">
        <f t="shared" si="1"/>
        <v>34.7666666666667</v>
      </c>
      <c r="H51" s="21">
        <v>75</v>
      </c>
      <c r="I51" s="21">
        <v>4</v>
      </c>
      <c r="J51" s="22">
        <f t="shared" si="2"/>
        <v>11.85</v>
      </c>
      <c r="K51" s="21">
        <v>80</v>
      </c>
      <c r="L51" s="21"/>
      <c r="M51" s="22">
        <f t="shared" si="3"/>
        <v>12</v>
      </c>
      <c r="N51" s="23">
        <f t="shared" si="4"/>
        <v>68.9936666666667</v>
      </c>
      <c r="O51" s="21">
        <v>43</v>
      </c>
      <c r="P51" s="25"/>
      <c r="Q51" s="37"/>
      <c r="S51" s="2"/>
    </row>
    <row r="52" ht="15.9" customHeight="1" spans="1:19">
      <c r="A52" s="19" t="s">
        <v>70</v>
      </c>
      <c r="B52" s="20">
        <v>38</v>
      </c>
      <c r="C52" s="21"/>
      <c r="D52" s="22">
        <f t="shared" si="0"/>
        <v>7.6</v>
      </c>
      <c r="E52" s="23">
        <v>70.3888888888889</v>
      </c>
      <c r="F52" s="21"/>
      <c r="G52" s="22">
        <f t="shared" si="1"/>
        <v>35.1944444444444</v>
      </c>
      <c r="H52" s="21">
        <v>82</v>
      </c>
      <c r="I52" s="21">
        <v>4</v>
      </c>
      <c r="J52" s="22">
        <f t="shared" si="2"/>
        <v>12.9</v>
      </c>
      <c r="K52" s="21">
        <v>80</v>
      </c>
      <c r="L52" s="21">
        <v>-2</v>
      </c>
      <c r="M52" s="22">
        <f t="shared" si="3"/>
        <v>11.7</v>
      </c>
      <c r="N52" s="23">
        <f t="shared" si="4"/>
        <v>67.3944444444444</v>
      </c>
      <c r="O52" s="21">
        <v>44</v>
      </c>
      <c r="P52" s="25"/>
      <c r="Q52" s="37"/>
      <c r="S52" s="2"/>
    </row>
    <row r="53" ht="15.9" customHeight="1" spans="1:19">
      <c r="A53" s="19" t="s">
        <v>71</v>
      </c>
      <c r="B53" s="20">
        <v>48</v>
      </c>
      <c r="C53" s="21"/>
      <c r="D53" s="22">
        <f t="shared" si="0"/>
        <v>9.6</v>
      </c>
      <c r="E53" s="23">
        <v>70.2722222222222</v>
      </c>
      <c r="F53" s="21"/>
      <c r="G53" s="22">
        <f t="shared" si="1"/>
        <v>35.1361111111111</v>
      </c>
      <c r="H53" s="21">
        <v>69</v>
      </c>
      <c r="I53" s="21">
        <v>4</v>
      </c>
      <c r="J53" s="22">
        <f t="shared" si="2"/>
        <v>10.95</v>
      </c>
      <c r="K53" s="21">
        <v>80</v>
      </c>
      <c r="L53" s="21">
        <v>-2</v>
      </c>
      <c r="M53" s="22">
        <f t="shared" si="3"/>
        <v>11.7</v>
      </c>
      <c r="N53" s="23">
        <f t="shared" si="4"/>
        <v>67.3861111111111</v>
      </c>
      <c r="O53" s="21">
        <v>45</v>
      </c>
      <c r="P53" s="32"/>
      <c r="Q53" s="37"/>
      <c r="S53" s="2"/>
    </row>
    <row r="54" ht="15.9" customHeight="1" spans="1:19">
      <c r="A54" s="24" t="s">
        <v>72</v>
      </c>
      <c r="B54" s="20">
        <v>39.5</v>
      </c>
      <c r="C54" s="21"/>
      <c r="D54" s="22">
        <f t="shared" si="0"/>
        <v>7.9</v>
      </c>
      <c r="E54" s="23">
        <v>64.0777777777778</v>
      </c>
      <c r="F54" s="21"/>
      <c r="G54" s="22">
        <f t="shared" si="1"/>
        <v>32.0388888888889</v>
      </c>
      <c r="H54" s="21">
        <v>75</v>
      </c>
      <c r="I54" s="21">
        <v>4</v>
      </c>
      <c r="J54" s="22">
        <f t="shared" si="2"/>
        <v>11.85</v>
      </c>
      <c r="K54" s="21">
        <v>80</v>
      </c>
      <c r="L54" s="21">
        <v>-2</v>
      </c>
      <c r="M54" s="22">
        <f t="shared" si="3"/>
        <v>11.7</v>
      </c>
      <c r="N54" s="23">
        <f>D54+G54+J54+M54+P54</f>
        <v>33.4888888888889</v>
      </c>
      <c r="O54" s="21">
        <v>46</v>
      </c>
      <c r="P54" s="32" t="s">
        <v>73</v>
      </c>
      <c r="Q54" s="37"/>
      <c r="S54" s="2"/>
    </row>
    <row r="55" ht="15.9" customHeight="1" spans="19:19">
      <c r="S55" s="2"/>
    </row>
    <row r="56" ht="15.9" customHeight="1" spans="19:19">
      <c r="S56" s="2"/>
    </row>
    <row r="57" ht="15.9" customHeight="1" spans="19:19">
      <c r="S57" s="2"/>
    </row>
    <row r="58" ht="15.9" customHeight="1" spans="19:19">
      <c r="S58" s="2"/>
    </row>
    <row r="59" ht="15.9" customHeight="1" spans="19:19">
      <c r="S59" s="2"/>
    </row>
    <row r="60" ht="15.9" customHeight="1" spans="19:19">
      <c r="S60" s="2"/>
    </row>
    <row r="61" ht="15.9" customHeight="1" spans="19:19">
      <c r="S61" s="2"/>
    </row>
    <row r="62" ht="15.9" customHeight="1" spans="19:19">
      <c r="S62" s="2"/>
    </row>
    <row r="63" ht="15.9" customHeight="1" spans="19:19">
      <c r="S63" s="2"/>
    </row>
    <row r="64" ht="15.9" customHeight="1" spans="19:19">
      <c r="S64" s="2"/>
    </row>
    <row r="65" ht="15.9" customHeight="1" spans="19:19">
      <c r="S65" s="2"/>
    </row>
    <row r="66" ht="15.9" customHeight="1" spans="19:19">
      <c r="S66" s="2"/>
    </row>
    <row r="67" ht="15.9" customHeight="1" spans="19:19">
      <c r="S67" s="2"/>
    </row>
    <row r="68" ht="15.9" customHeight="1" spans="19:19">
      <c r="S68" s="2"/>
    </row>
  </sheetData>
  <sortState ref="A13:O54">
    <sortCondition ref="N9:N54" descending="1"/>
  </sortState>
  <mergeCells count="35">
    <mergeCell ref="A3:S3"/>
    <mergeCell ref="B4:D4"/>
    <mergeCell ref="E4:G4"/>
    <mergeCell ref="H4:J4"/>
    <mergeCell ref="K4:M4"/>
    <mergeCell ref="A4:A8"/>
    <mergeCell ref="B5:B6"/>
    <mergeCell ref="B7:B8"/>
    <mergeCell ref="C5:C6"/>
    <mergeCell ref="C7:C8"/>
    <mergeCell ref="D5:D6"/>
    <mergeCell ref="D7:D8"/>
    <mergeCell ref="E5:E6"/>
    <mergeCell ref="E7:E8"/>
    <mergeCell ref="F7:F8"/>
    <mergeCell ref="G5:G6"/>
    <mergeCell ref="G7:G8"/>
    <mergeCell ref="H5:H6"/>
    <mergeCell ref="H7:H8"/>
    <mergeCell ref="I5:I6"/>
    <mergeCell ref="I7:I8"/>
    <mergeCell ref="J5:J6"/>
    <mergeCell ref="J7:J8"/>
    <mergeCell ref="K5:K6"/>
    <mergeCell ref="K7:K8"/>
    <mergeCell ref="L5:L6"/>
    <mergeCell ref="L7:L8"/>
    <mergeCell ref="M5:M6"/>
    <mergeCell ref="M7:M8"/>
    <mergeCell ref="N5:N8"/>
    <mergeCell ref="O5:O8"/>
    <mergeCell ref="P30:P34"/>
    <mergeCell ref="Q30:Q34"/>
    <mergeCell ref="P5:Q8"/>
    <mergeCell ref="A1:S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总排名表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黄赟</cp:lastModifiedBy>
  <dcterms:created xsi:type="dcterms:W3CDTF">2020-09-09T09:21:00Z</dcterms:created>
  <dcterms:modified xsi:type="dcterms:W3CDTF">2023-09-07T00:45:27Z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8939FDFB0DAB4F8F800443A416E68FE1_13</vt:lpwstr>
  </property>
</Properties>
</file>