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675"/>
  </bookViews>
  <sheets>
    <sheet name="总排名表" sheetId="1" r:id="rId1"/>
  </sheets>
  <definedNames>
    <definedName name="_xlnm._FilterDatabase" localSheetId="0" hidden="1">总排名表!$A$4:$P$54</definedName>
  </definedNames>
  <calcPr calcId="144525"/>
</workbook>
</file>

<file path=xl/sharedStrings.xml><?xml version="1.0" encoding="utf-8"?>
<sst xmlns="http://schemas.openxmlformats.org/spreadsheetml/2006/main" count="82" uniqueCount="71">
  <si>
    <t>安徽中澳科技职业学院学生成绩明细表 2022-2023学年</t>
  </si>
  <si>
    <t>2021级 信息工程与艺术设计系 计算机类 网1工作室 人数：46</t>
  </si>
  <si>
    <t>学号</t>
  </si>
  <si>
    <t>德 育 分 数</t>
  </si>
  <si>
    <t>智育分数</t>
  </si>
  <si>
    <t>身心素质分数</t>
  </si>
  <si>
    <t>能 力 分 数</t>
  </si>
  <si>
    <t>减分标注（*）</t>
  </si>
  <si>
    <t>基准分</t>
  </si>
  <si>
    <t>加减</t>
  </si>
  <si>
    <t>已修课</t>
  </si>
  <si>
    <t>加</t>
  </si>
  <si>
    <t>总分</t>
  </si>
  <si>
    <t>综合排名</t>
  </si>
  <si>
    <t>均为寝室扣分和处分</t>
  </si>
  <si>
    <t>减</t>
  </si>
  <si>
    <t>平均分</t>
  </si>
  <si>
    <t>分值</t>
  </si>
  <si>
    <t>小计</t>
  </si>
  <si>
    <t>平 均分</t>
  </si>
  <si>
    <t>分数</t>
  </si>
  <si>
    <t>202104010102</t>
  </si>
  <si>
    <t>202104010521</t>
  </si>
  <si>
    <t>202104010120</t>
  </si>
  <si>
    <t>202104010520</t>
  </si>
  <si>
    <t>202104010526</t>
  </si>
  <si>
    <t>202104010523</t>
  </si>
  <si>
    <t>202104010517</t>
  </si>
  <si>
    <t>202104010103</t>
  </si>
  <si>
    <t>202104010126</t>
  </si>
  <si>
    <t>202104010515</t>
  </si>
  <si>
    <t>202104010142</t>
  </si>
  <si>
    <t>202104010116</t>
  </si>
  <si>
    <t>202104010132</t>
  </si>
  <si>
    <t>202104010135</t>
  </si>
  <si>
    <t>202104010501</t>
  </si>
  <si>
    <t>202104020342</t>
  </si>
  <si>
    <t>202104010121</t>
  </si>
  <si>
    <t>202104010519</t>
  </si>
  <si>
    <t>202104010509</t>
  </si>
  <si>
    <t>202104010128</t>
  </si>
  <si>
    <t>-1</t>
  </si>
  <si>
    <t>202104010112</t>
  </si>
  <si>
    <t>202104010528</t>
  </si>
  <si>
    <t>202104010118</t>
  </si>
  <si>
    <t>202104010125</t>
  </si>
  <si>
    <t>202104010123</t>
  </si>
  <si>
    <t>202104010115</t>
  </si>
  <si>
    <t>202104010130</t>
  </si>
  <si>
    <t>202104010124</t>
  </si>
  <si>
    <t>202104010109</t>
  </si>
  <si>
    <t>20190402125</t>
  </si>
  <si>
    <t>202104010541</t>
  </si>
  <si>
    <t>202104010137</t>
  </si>
  <si>
    <t>202104010117</t>
  </si>
  <si>
    <t>-5</t>
  </si>
  <si>
    <t>202104010143</t>
  </si>
  <si>
    <t>202104010114</t>
  </si>
  <si>
    <t>202104010516</t>
  </si>
  <si>
    <t>202104010140</t>
  </si>
  <si>
    <t>202104010104</t>
  </si>
  <si>
    <t>202104010530</t>
  </si>
  <si>
    <t>202104010129</t>
  </si>
  <si>
    <t>-20</t>
  </si>
  <si>
    <t>202104010134</t>
  </si>
  <si>
    <t>202104010139</t>
  </si>
  <si>
    <t>202104010119</t>
  </si>
  <si>
    <t>202104020101</t>
  </si>
  <si>
    <t>-30</t>
  </si>
  <si>
    <t>202104010108</t>
  </si>
  <si>
    <t>202104030316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</si>
</sst>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  <numFmt numFmtId="178" formatCode="#,##0_ "/>
  </numFmts>
  <fonts count="28">
    <font>
      <sz val="11"/>
      <color theme="1"/>
      <name val="宋体"/>
      <charset val="134"/>
      <scheme val="minor"/>
    </font>
    <font>
      <b/>
      <sz val="17"/>
      <color indexed="8"/>
      <name val="SimSun"/>
      <charset val="134"/>
    </font>
    <font>
      <b/>
      <sz val="12"/>
      <color indexed="8"/>
      <name val="SimSun"/>
      <charset val="134"/>
    </font>
    <font>
      <sz val="11"/>
      <color rgb="FF000000"/>
      <name val="宋体"/>
      <charset val="134"/>
    </font>
    <font>
      <sz val="9"/>
      <color indexed="8"/>
      <name val="SimSun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14" applyNumberFormat="0" applyAlignment="0" applyProtection="0">
      <alignment vertical="center"/>
    </xf>
    <xf numFmtId="0" fontId="17" fillId="8" borderId="15" applyNumberFormat="0" applyAlignment="0" applyProtection="0">
      <alignment vertical="center"/>
    </xf>
    <xf numFmtId="0" fontId="18" fillId="8" borderId="14" applyNumberFormat="0" applyAlignment="0" applyProtection="0">
      <alignment vertical="center"/>
    </xf>
    <xf numFmtId="0" fontId="19" fillId="9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77" fontId="4" fillId="2" borderId="6" xfId="0" applyNumberFormat="1" applyFont="1" applyFill="1" applyBorder="1" applyAlignment="1">
      <alignment horizontal="center" vertical="center" wrapText="1"/>
    </xf>
    <xf numFmtId="0" fontId="0" fillId="0" borderId="9" xfId="0" applyBorder="1">
      <alignment vertical="center"/>
    </xf>
    <xf numFmtId="177" fontId="0" fillId="3" borderId="9" xfId="0" applyNumberFormat="1" applyFill="1" applyBorder="1">
      <alignment vertical="center"/>
    </xf>
    <xf numFmtId="0" fontId="0" fillId="0" borderId="6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0" fontId="3" fillId="0" borderId="6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7" fontId="0" fillId="0" borderId="9" xfId="0" applyNumberFormat="1" applyBorder="1">
      <alignment vertical="center"/>
    </xf>
    <xf numFmtId="178" fontId="3" fillId="4" borderId="6" xfId="0" applyNumberFormat="1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49" fontId="3" fillId="4" borderId="6" xfId="0" applyNumberFormat="1" applyFont="1" applyFill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7" fillId="0" borderId="6" xfId="0" applyFont="1" applyBorder="1" applyAlignment="1">
      <alignment horizontal="right" vertical="center"/>
    </xf>
    <xf numFmtId="0" fontId="0" fillId="0" borderId="6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S68"/>
  <sheetViews>
    <sheetView tabSelected="1" zoomScale="85" zoomScaleNormal="85" workbookViewId="0">
      <pane ySplit="8" topLeftCell="A9" activePane="bottomLeft" state="frozen"/>
      <selection/>
      <selection pane="bottomLeft" activeCell="B4" sqref="B$1:B$1048576"/>
    </sheetView>
  </sheetViews>
  <sheetFormatPr defaultColWidth="9" defaultRowHeight="13.5"/>
  <cols>
    <col min="1" max="1" width="15.1083333333333" style="2" customWidth="1"/>
    <col min="2" max="2" width="12.5583333333333" style="2" customWidth="1"/>
    <col min="3" max="4" width="9" style="3" customWidth="1"/>
    <col min="5" max="5" width="9" style="2" customWidth="1"/>
    <col min="6" max="6" width="9" style="3" customWidth="1"/>
    <col min="7" max="7" width="9" style="4" customWidth="1"/>
    <col min="8" max="8" width="9" style="2" customWidth="1"/>
    <col min="9" max="9" width="9" style="3" customWidth="1"/>
    <col min="10" max="10" width="9" style="4" customWidth="1"/>
    <col min="11" max="11" width="9" style="2"/>
    <col min="12" max="12" width="9" style="3"/>
    <col min="13" max="13" width="12.5583333333333" style="3" customWidth="1"/>
    <col min="14" max="14" width="12.5583333333333" style="2" customWidth="1"/>
    <col min="15" max="15" width="16.2166666666667" style="4" customWidth="1"/>
    <col min="16" max="16" width="33.6666666666667" style="3" customWidth="1"/>
    <col min="17" max="18" width="9" style="2"/>
    <col min="19" max="19" width="9" style="5"/>
    <col min="20" max="16382" width="9" style="2"/>
  </cols>
  <sheetData>
    <row r="1" s="1" customFormat="1" ht="14.25" customHeight="1" spans="1:19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="1" customFormat="1" ht="14.25" customHeight="1" spans="1:19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="1" customFormat="1" ht="15" customHeight="1" spans="1:19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ht="23.7" customHeight="1" spans="1:17">
      <c r="A4" s="8" t="s">
        <v>2</v>
      </c>
      <c r="B4" s="9" t="s">
        <v>3</v>
      </c>
      <c r="C4" s="10"/>
      <c r="D4" s="11"/>
      <c r="E4" s="9" t="s">
        <v>4</v>
      </c>
      <c r="F4" s="10"/>
      <c r="G4" s="11"/>
      <c r="H4" s="9" t="s">
        <v>5</v>
      </c>
      <c r="I4" s="10"/>
      <c r="J4" s="11"/>
      <c r="K4" s="9" t="s">
        <v>6</v>
      </c>
      <c r="L4" s="10"/>
      <c r="M4" s="11"/>
      <c r="N4" s="11"/>
      <c r="O4" s="29"/>
      <c r="P4" s="14" t="s">
        <v>7</v>
      </c>
      <c r="Q4" s="14"/>
    </row>
    <row r="5" ht="15" customHeight="1" spans="1:17">
      <c r="A5" s="12"/>
      <c r="B5" s="8" t="s">
        <v>8</v>
      </c>
      <c r="C5" s="13" t="s">
        <v>9</v>
      </c>
      <c r="D5" s="13">
        <v>0.2</v>
      </c>
      <c r="E5" s="8" t="s">
        <v>10</v>
      </c>
      <c r="F5" s="14" t="s">
        <v>11</v>
      </c>
      <c r="G5" s="15">
        <v>0.5</v>
      </c>
      <c r="H5" s="8" t="s">
        <v>10</v>
      </c>
      <c r="I5" s="13" t="s">
        <v>9</v>
      </c>
      <c r="J5" s="15">
        <v>0.15</v>
      </c>
      <c r="K5" s="8" t="s">
        <v>8</v>
      </c>
      <c r="L5" s="13" t="s">
        <v>9</v>
      </c>
      <c r="M5" s="13">
        <v>0.15</v>
      </c>
      <c r="N5" s="8" t="s">
        <v>12</v>
      </c>
      <c r="O5" s="15" t="s">
        <v>13</v>
      </c>
      <c r="P5" s="14" t="s">
        <v>14</v>
      </c>
      <c r="Q5" s="14"/>
    </row>
    <row r="6" spans="1:17">
      <c r="A6" s="12"/>
      <c r="B6" s="16"/>
      <c r="C6" s="17"/>
      <c r="D6" s="17"/>
      <c r="E6" s="16"/>
      <c r="F6" s="14" t="s">
        <v>15</v>
      </c>
      <c r="G6" s="18"/>
      <c r="H6" s="16"/>
      <c r="I6" s="17"/>
      <c r="J6" s="18"/>
      <c r="K6" s="16"/>
      <c r="L6" s="17"/>
      <c r="M6" s="17"/>
      <c r="N6" s="12"/>
      <c r="O6" s="30"/>
      <c r="P6" s="14"/>
      <c r="Q6" s="14"/>
    </row>
    <row r="7" ht="15" customHeight="1" spans="1:17">
      <c r="A7" s="12"/>
      <c r="B7" s="8" t="s">
        <v>16</v>
      </c>
      <c r="C7" s="13" t="s">
        <v>17</v>
      </c>
      <c r="D7" s="13" t="s">
        <v>18</v>
      </c>
      <c r="E7" s="8" t="s">
        <v>16</v>
      </c>
      <c r="F7" s="13" t="s">
        <v>17</v>
      </c>
      <c r="G7" s="15" t="s">
        <v>18</v>
      </c>
      <c r="H7" s="8" t="s">
        <v>19</v>
      </c>
      <c r="I7" s="13" t="s">
        <v>17</v>
      </c>
      <c r="J7" s="15" t="s">
        <v>18</v>
      </c>
      <c r="K7" s="8">
        <v>80</v>
      </c>
      <c r="L7" s="13" t="s">
        <v>20</v>
      </c>
      <c r="M7" s="13" t="s">
        <v>18</v>
      </c>
      <c r="N7" s="12"/>
      <c r="O7" s="30"/>
      <c r="P7" s="14"/>
      <c r="Q7" s="14"/>
    </row>
    <row r="8" spans="1:17">
      <c r="A8" s="16"/>
      <c r="B8" s="16"/>
      <c r="C8" s="17"/>
      <c r="D8" s="17"/>
      <c r="E8" s="16"/>
      <c r="F8" s="17"/>
      <c r="G8" s="18"/>
      <c r="H8" s="16"/>
      <c r="I8" s="17"/>
      <c r="J8" s="18"/>
      <c r="K8" s="16"/>
      <c r="L8" s="17"/>
      <c r="M8" s="17"/>
      <c r="N8" s="16"/>
      <c r="O8" s="18"/>
      <c r="P8" s="14"/>
      <c r="Q8" s="14"/>
    </row>
    <row r="9" ht="15.9" customHeight="1" spans="1:19">
      <c r="A9" s="19" t="s">
        <v>21</v>
      </c>
      <c r="B9" s="20">
        <v>99.16</v>
      </c>
      <c r="C9" s="21">
        <v>4</v>
      </c>
      <c r="D9" s="22">
        <f t="shared" ref="D9:D54" si="0">(B9+C9)*0.2</f>
        <v>20.632</v>
      </c>
      <c r="E9" s="21">
        <v>90.11</v>
      </c>
      <c r="F9" s="21"/>
      <c r="G9" s="22">
        <f t="shared" ref="G9:G54" si="1">(E9+F9)*0.5</f>
        <v>45.055</v>
      </c>
      <c r="H9" s="23">
        <v>84</v>
      </c>
      <c r="I9" s="21">
        <v>4</v>
      </c>
      <c r="J9" s="22">
        <f t="shared" ref="J9:J54" si="2">(H9+I9)*0.15</f>
        <v>13.2</v>
      </c>
      <c r="K9" s="21">
        <v>80</v>
      </c>
      <c r="L9" s="21">
        <v>113</v>
      </c>
      <c r="M9" s="22">
        <f t="shared" ref="M9:M54" si="3">(K9+L9)*0.15</f>
        <v>28.95</v>
      </c>
      <c r="N9" s="31">
        <f t="shared" ref="N9:N49" si="4">D9+G9+J9+M9</f>
        <v>107.837</v>
      </c>
      <c r="O9" s="32">
        <v>1</v>
      </c>
      <c r="P9" s="33">
        <v>3107</v>
      </c>
      <c r="Q9" s="39">
        <v>-2</v>
      </c>
      <c r="S9" s="2"/>
    </row>
    <row r="10" ht="15.9" customHeight="1" spans="1:19">
      <c r="A10" s="19" t="s">
        <v>22</v>
      </c>
      <c r="B10" s="20">
        <v>87.93</v>
      </c>
      <c r="C10" s="21">
        <v>7</v>
      </c>
      <c r="D10" s="22">
        <f t="shared" si="0"/>
        <v>18.986</v>
      </c>
      <c r="E10" s="21">
        <v>84.995</v>
      </c>
      <c r="F10" s="21"/>
      <c r="G10" s="22">
        <f t="shared" si="1"/>
        <v>42.4975</v>
      </c>
      <c r="H10" s="23">
        <v>83.5</v>
      </c>
      <c r="I10" s="21">
        <v>4</v>
      </c>
      <c r="J10" s="22">
        <f t="shared" si="2"/>
        <v>13.125</v>
      </c>
      <c r="K10" s="21">
        <v>80</v>
      </c>
      <c r="L10" s="21">
        <v>78</v>
      </c>
      <c r="M10" s="22">
        <f t="shared" si="3"/>
        <v>23.7</v>
      </c>
      <c r="N10" s="31">
        <f t="shared" si="4"/>
        <v>98.3085</v>
      </c>
      <c r="O10" s="32">
        <v>2</v>
      </c>
      <c r="P10" s="33">
        <v>3310</v>
      </c>
      <c r="Q10" s="39">
        <v>-7</v>
      </c>
      <c r="S10" s="2"/>
    </row>
    <row r="11" ht="15.9" customHeight="1" spans="1:19">
      <c r="A11" s="19" t="s">
        <v>23</v>
      </c>
      <c r="B11" s="20">
        <v>98.895</v>
      </c>
      <c r="C11" s="21">
        <v>7</v>
      </c>
      <c r="D11" s="22">
        <f t="shared" si="0"/>
        <v>21.179</v>
      </c>
      <c r="E11" s="21">
        <v>85.043</v>
      </c>
      <c r="F11" s="21"/>
      <c r="G11" s="22">
        <f t="shared" si="1"/>
        <v>42.5215</v>
      </c>
      <c r="H11" s="23">
        <v>83</v>
      </c>
      <c r="I11" s="21">
        <v>4</v>
      </c>
      <c r="J11" s="22">
        <f t="shared" si="2"/>
        <v>13.05</v>
      </c>
      <c r="K11" s="21">
        <v>80</v>
      </c>
      <c r="L11" s="21">
        <v>33</v>
      </c>
      <c r="M11" s="22">
        <f t="shared" si="3"/>
        <v>16.95</v>
      </c>
      <c r="N11" s="31">
        <f t="shared" si="4"/>
        <v>93.7005</v>
      </c>
      <c r="O11" s="32">
        <v>3</v>
      </c>
      <c r="P11" s="33">
        <v>4346</v>
      </c>
      <c r="Q11" s="39">
        <v>-2</v>
      </c>
      <c r="S11" s="2"/>
    </row>
    <row r="12" ht="15.9" customHeight="1" spans="1:19">
      <c r="A12" s="24" t="s">
        <v>24</v>
      </c>
      <c r="B12" s="20">
        <v>96</v>
      </c>
      <c r="C12" s="21"/>
      <c r="D12" s="22">
        <f t="shared" si="0"/>
        <v>19.2</v>
      </c>
      <c r="E12" s="21">
        <v>86.928</v>
      </c>
      <c r="F12" s="21"/>
      <c r="G12" s="22">
        <f t="shared" si="1"/>
        <v>43.464</v>
      </c>
      <c r="H12" s="23">
        <v>85</v>
      </c>
      <c r="I12" s="21">
        <v>4</v>
      </c>
      <c r="J12" s="22">
        <f t="shared" si="2"/>
        <v>13.35</v>
      </c>
      <c r="K12" s="21">
        <v>80</v>
      </c>
      <c r="L12" s="21">
        <v>29</v>
      </c>
      <c r="M12" s="22">
        <f t="shared" si="3"/>
        <v>16.35</v>
      </c>
      <c r="N12" s="31">
        <f t="shared" si="4"/>
        <v>92.364</v>
      </c>
      <c r="O12" s="32">
        <v>4</v>
      </c>
      <c r="P12" s="33">
        <v>4348</v>
      </c>
      <c r="Q12" s="39">
        <v>-1</v>
      </c>
      <c r="S12" s="2"/>
    </row>
    <row r="13" ht="15.9" customHeight="1" spans="1:19">
      <c r="A13" s="24" t="s">
        <v>25</v>
      </c>
      <c r="B13" s="20">
        <v>96.5</v>
      </c>
      <c r="C13" s="21"/>
      <c r="D13" s="22">
        <f t="shared" si="0"/>
        <v>19.3</v>
      </c>
      <c r="E13" s="21">
        <v>85.325</v>
      </c>
      <c r="F13" s="21"/>
      <c r="G13" s="22">
        <f t="shared" si="1"/>
        <v>42.6625</v>
      </c>
      <c r="H13" s="23">
        <v>86</v>
      </c>
      <c r="I13" s="21">
        <v>4</v>
      </c>
      <c r="J13" s="22">
        <f t="shared" si="2"/>
        <v>13.5</v>
      </c>
      <c r="K13" s="21">
        <v>80</v>
      </c>
      <c r="L13" s="21">
        <v>7</v>
      </c>
      <c r="M13" s="22">
        <f t="shared" si="3"/>
        <v>13.05</v>
      </c>
      <c r="N13" s="31">
        <f t="shared" si="4"/>
        <v>88.5125</v>
      </c>
      <c r="O13" s="32">
        <v>5</v>
      </c>
      <c r="P13" s="33">
        <v>3403</v>
      </c>
      <c r="Q13" s="39">
        <v>-5</v>
      </c>
      <c r="S13" s="2"/>
    </row>
    <row r="14" ht="15.9" customHeight="1" spans="1:19">
      <c r="A14" s="19" t="s">
        <v>26</v>
      </c>
      <c r="B14" s="20">
        <v>96.005</v>
      </c>
      <c r="C14" s="21"/>
      <c r="D14" s="22">
        <f t="shared" si="0"/>
        <v>19.201</v>
      </c>
      <c r="E14" s="21">
        <v>81.573</v>
      </c>
      <c r="F14" s="21">
        <v>5</v>
      </c>
      <c r="G14" s="22">
        <f t="shared" si="1"/>
        <v>43.2865</v>
      </c>
      <c r="H14" s="23">
        <v>76.5</v>
      </c>
      <c r="I14" s="21">
        <v>4</v>
      </c>
      <c r="J14" s="22">
        <f t="shared" si="2"/>
        <v>12.075</v>
      </c>
      <c r="K14" s="21">
        <v>80</v>
      </c>
      <c r="L14" s="21">
        <v>5</v>
      </c>
      <c r="M14" s="22">
        <f t="shared" si="3"/>
        <v>12.75</v>
      </c>
      <c r="N14" s="31">
        <f t="shared" si="4"/>
        <v>87.3125</v>
      </c>
      <c r="O14" s="32">
        <v>6</v>
      </c>
      <c r="P14" s="33">
        <v>3405</v>
      </c>
      <c r="Q14" s="39">
        <v>-2</v>
      </c>
      <c r="S14" s="2"/>
    </row>
    <row r="15" ht="15.9" customHeight="1" spans="1:19">
      <c r="A15" s="19" t="s">
        <v>27</v>
      </c>
      <c r="B15" s="20">
        <v>94.32</v>
      </c>
      <c r="C15" s="21"/>
      <c r="D15" s="22">
        <f t="shared" si="0"/>
        <v>18.864</v>
      </c>
      <c r="E15" s="21">
        <v>84.91</v>
      </c>
      <c r="F15" s="21"/>
      <c r="G15" s="22">
        <f t="shared" si="1"/>
        <v>42.455</v>
      </c>
      <c r="H15" s="23">
        <v>87.5</v>
      </c>
      <c r="I15" s="21">
        <v>4</v>
      </c>
      <c r="J15" s="22">
        <f t="shared" si="2"/>
        <v>13.725</v>
      </c>
      <c r="K15" s="21">
        <v>80</v>
      </c>
      <c r="L15" s="21"/>
      <c r="M15" s="22">
        <f t="shared" si="3"/>
        <v>12</v>
      </c>
      <c r="N15" s="31">
        <f t="shared" si="4"/>
        <v>87.044</v>
      </c>
      <c r="O15" s="32">
        <v>7</v>
      </c>
      <c r="P15" s="33">
        <v>4425</v>
      </c>
      <c r="Q15" s="39">
        <v>-3</v>
      </c>
      <c r="S15" s="2"/>
    </row>
    <row r="16" ht="15.9" customHeight="1" spans="1:19">
      <c r="A16" s="24" t="s">
        <v>28</v>
      </c>
      <c r="B16" s="20">
        <v>91.665</v>
      </c>
      <c r="C16" s="21"/>
      <c r="D16" s="22">
        <f t="shared" si="0"/>
        <v>18.333</v>
      </c>
      <c r="E16" s="21">
        <v>80.783</v>
      </c>
      <c r="F16" s="21"/>
      <c r="G16" s="22">
        <f t="shared" si="1"/>
        <v>40.3915</v>
      </c>
      <c r="H16" s="23">
        <v>100</v>
      </c>
      <c r="I16" s="21">
        <v>4</v>
      </c>
      <c r="J16" s="22">
        <f t="shared" si="2"/>
        <v>15.6</v>
      </c>
      <c r="K16" s="21">
        <v>80</v>
      </c>
      <c r="L16" s="21">
        <v>-2</v>
      </c>
      <c r="M16" s="22">
        <f t="shared" si="3"/>
        <v>11.7</v>
      </c>
      <c r="N16" s="31">
        <f t="shared" si="4"/>
        <v>86.0245</v>
      </c>
      <c r="O16" s="32">
        <v>8</v>
      </c>
      <c r="P16" s="33">
        <v>4426</v>
      </c>
      <c r="Q16" s="39">
        <v>-1</v>
      </c>
      <c r="S16" s="2"/>
    </row>
    <row r="17" ht="15.9" customHeight="1" spans="1:19">
      <c r="A17" s="24" t="s">
        <v>29</v>
      </c>
      <c r="B17" s="20">
        <v>94.97</v>
      </c>
      <c r="C17" s="21"/>
      <c r="D17" s="22">
        <f t="shared" si="0"/>
        <v>18.994</v>
      </c>
      <c r="E17" s="21">
        <v>80.933</v>
      </c>
      <c r="F17" s="21"/>
      <c r="G17" s="22">
        <f t="shared" si="1"/>
        <v>40.4665</v>
      </c>
      <c r="H17" s="23">
        <v>92</v>
      </c>
      <c r="I17" s="21">
        <v>4</v>
      </c>
      <c r="J17" s="22">
        <f t="shared" si="2"/>
        <v>14.4</v>
      </c>
      <c r="K17" s="21">
        <v>80</v>
      </c>
      <c r="L17" s="21"/>
      <c r="M17" s="22">
        <f t="shared" si="3"/>
        <v>12</v>
      </c>
      <c r="N17" s="31">
        <f t="shared" si="4"/>
        <v>85.8605</v>
      </c>
      <c r="O17" s="32">
        <v>9</v>
      </c>
      <c r="P17" s="33">
        <v>4427</v>
      </c>
      <c r="Q17" s="39">
        <v>-2</v>
      </c>
      <c r="S17" s="2"/>
    </row>
    <row r="18" ht="15.9" customHeight="1" spans="1:19">
      <c r="A18" s="19" t="s">
        <v>30</v>
      </c>
      <c r="B18" s="20">
        <v>99.125</v>
      </c>
      <c r="C18" s="21"/>
      <c r="D18" s="22">
        <f t="shared" si="0"/>
        <v>19.825</v>
      </c>
      <c r="E18" s="21">
        <v>83.285</v>
      </c>
      <c r="F18" s="21"/>
      <c r="G18" s="22">
        <f t="shared" si="1"/>
        <v>41.6425</v>
      </c>
      <c r="H18" s="23">
        <v>80</v>
      </c>
      <c r="I18" s="21">
        <v>4</v>
      </c>
      <c r="J18" s="22">
        <f t="shared" si="2"/>
        <v>12.6</v>
      </c>
      <c r="K18" s="21">
        <v>80</v>
      </c>
      <c r="L18" s="21">
        <v>-2</v>
      </c>
      <c r="M18" s="22">
        <f t="shared" si="3"/>
        <v>11.7</v>
      </c>
      <c r="N18" s="31">
        <f t="shared" si="4"/>
        <v>85.7675</v>
      </c>
      <c r="O18" s="32">
        <v>10</v>
      </c>
      <c r="P18" s="33">
        <v>4430</v>
      </c>
      <c r="Q18" s="39">
        <v>-2</v>
      </c>
      <c r="S18" s="2"/>
    </row>
    <row r="19" ht="15.9" customHeight="1" spans="1:19">
      <c r="A19" s="19" t="s">
        <v>31</v>
      </c>
      <c r="B19" s="20">
        <v>90.75</v>
      </c>
      <c r="C19" s="21"/>
      <c r="D19" s="22">
        <f t="shared" si="0"/>
        <v>18.15</v>
      </c>
      <c r="E19" s="21">
        <v>84.905</v>
      </c>
      <c r="F19" s="21"/>
      <c r="G19" s="22">
        <f t="shared" si="1"/>
        <v>42.4525</v>
      </c>
      <c r="H19" s="23">
        <v>83.5</v>
      </c>
      <c r="I19" s="21">
        <v>4</v>
      </c>
      <c r="J19" s="22">
        <f t="shared" si="2"/>
        <v>13.125</v>
      </c>
      <c r="K19" s="21">
        <v>80</v>
      </c>
      <c r="L19" s="21">
        <v>-1</v>
      </c>
      <c r="M19" s="22">
        <f t="shared" si="3"/>
        <v>11.85</v>
      </c>
      <c r="N19" s="31">
        <f t="shared" si="4"/>
        <v>85.5775</v>
      </c>
      <c r="O19" s="32">
        <v>11</v>
      </c>
      <c r="P19" s="33">
        <v>4432</v>
      </c>
      <c r="Q19" s="39">
        <v>-3</v>
      </c>
      <c r="S19" s="2"/>
    </row>
    <row r="20" ht="15.9" customHeight="1" spans="1:19">
      <c r="A20" s="19" t="s">
        <v>32</v>
      </c>
      <c r="B20" s="20">
        <v>91.415</v>
      </c>
      <c r="C20" s="21"/>
      <c r="D20" s="22">
        <f t="shared" si="0"/>
        <v>18.283</v>
      </c>
      <c r="E20" s="21">
        <v>83.408</v>
      </c>
      <c r="F20" s="21"/>
      <c r="G20" s="22">
        <f t="shared" si="1"/>
        <v>41.704</v>
      </c>
      <c r="H20" s="23">
        <v>85</v>
      </c>
      <c r="I20" s="21">
        <v>4</v>
      </c>
      <c r="J20" s="22">
        <f t="shared" si="2"/>
        <v>13.35</v>
      </c>
      <c r="K20" s="21">
        <v>80</v>
      </c>
      <c r="L20" s="21">
        <v>-2</v>
      </c>
      <c r="M20" s="22">
        <f t="shared" si="3"/>
        <v>11.7</v>
      </c>
      <c r="N20" s="31">
        <f t="shared" si="4"/>
        <v>85.037</v>
      </c>
      <c r="O20" s="32">
        <v>12</v>
      </c>
      <c r="P20" s="33">
        <v>4434</v>
      </c>
      <c r="Q20" s="39">
        <v>-5</v>
      </c>
      <c r="S20" s="2"/>
    </row>
    <row r="21" ht="15.9" customHeight="1" spans="1:19">
      <c r="A21" s="24" t="s">
        <v>33</v>
      </c>
      <c r="B21" s="20">
        <v>90.265</v>
      </c>
      <c r="C21" s="21"/>
      <c r="D21" s="22">
        <f t="shared" si="0"/>
        <v>18.053</v>
      </c>
      <c r="E21" s="21">
        <v>83.315</v>
      </c>
      <c r="F21" s="21"/>
      <c r="G21" s="22">
        <f t="shared" si="1"/>
        <v>41.6575</v>
      </c>
      <c r="H21" s="23">
        <v>86.5</v>
      </c>
      <c r="I21" s="21">
        <v>4</v>
      </c>
      <c r="J21" s="22">
        <f t="shared" si="2"/>
        <v>13.575</v>
      </c>
      <c r="K21" s="21">
        <v>80</v>
      </c>
      <c r="L21" s="21">
        <v>-2</v>
      </c>
      <c r="M21" s="22">
        <f t="shared" si="3"/>
        <v>11.7</v>
      </c>
      <c r="N21" s="31">
        <f t="shared" si="4"/>
        <v>84.9855</v>
      </c>
      <c r="O21" s="32">
        <v>13</v>
      </c>
      <c r="P21" s="33">
        <v>3502</v>
      </c>
      <c r="Q21" s="39">
        <v>-3</v>
      </c>
      <c r="S21" s="2"/>
    </row>
    <row r="22" ht="15.9" customHeight="1" spans="1:19">
      <c r="A22" s="24" t="s">
        <v>34</v>
      </c>
      <c r="B22" s="20">
        <v>91.59</v>
      </c>
      <c r="C22" s="21"/>
      <c r="D22" s="22">
        <f t="shared" si="0"/>
        <v>18.318</v>
      </c>
      <c r="E22" s="21">
        <v>81.935</v>
      </c>
      <c r="F22" s="21"/>
      <c r="G22" s="22">
        <f t="shared" si="1"/>
        <v>40.9675</v>
      </c>
      <c r="H22" s="23">
        <v>84.6</v>
      </c>
      <c r="I22" s="21">
        <v>4</v>
      </c>
      <c r="J22" s="22">
        <f t="shared" si="2"/>
        <v>13.29</v>
      </c>
      <c r="K22" s="21">
        <v>80</v>
      </c>
      <c r="L22" s="21"/>
      <c r="M22" s="22">
        <f t="shared" si="3"/>
        <v>12</v>
      </c>
      <c r="N22" s="31">
        <f t="shared" si="4"/>
        <v>84.5755</v>
      </c>
      <c r="O22" s="32">
        <v>14</v>
      </c>
      <c r="P22" s="33">
        <v>3504</v>
      </c>
      <c r="Q22" s="39">
        <v>-1</v>
      </c>
      <c r="S22" s="2"/>
    </row>
    <row r="23" ht="15.9" customHeight="1" spans="1:19">
      <c r="A23" s="24" t="s">
        <v>35</v>
      </c>
      <c r="B23" s="20">
        <v>95.88</v>
      </c>
      <c r="C23" s="21"/>
      <c r="D23" s="22">
        <f t="shared" si="0"/>
        <v>19.176</v>
      </c>
      <c r="E23" s="21">
        <v>82.278</v>
      </c>
      <c r="F23" s="21"/>
      <c r="G23" s="22">
        <f t="shared" si="1"/>
        <v>41.139</v>
      </c>
      <c r="H23" s="23">
        <v>78.1</v>
      </c>
      <c r="I23" s="21">
        <v>4</v>
      </c>
      <c r="J23" s="22">
        <f t="shared" si="2"/>
        <v>12.315</v>
      </c>
      <c r="K23" s="21">
        <v>80</v>
      </c>
      <c r="L23" s="21">
        <v>-2</v>
      </c>
      <c r="M23" s="22">
        <f t="shared" si="3"/>
        <v>11.7</v>
      </c>
      <c r="N23" s="31">
        <f t="shared" si="4"/>
        <v>84.33</v>
      </c>
      <c r="O23" s="32">
        <v>15</v>
      </c>
      <c r="P23" s="34">
        <v>3506</v>
      </c>
      <c r="Q23" s="39">
        <v>-3</v>
      </c>
      <c r="S23" s="2"/>
    </row>
    <row r="24" ht="15.9" customHeight="1" spans="1:19">
      <c r="A24" s="19" t="s">
        <v>36</v>
      </c>
      <c r="B24" s="20">
        <v>87.845</v>
      </c>
      <c r="C24" s="21"/>
      <c r="D24" s="22">
        <f t="shared" si="0"/>
        <v>17.569</v>
      </c>
      <c r="E24" s="21">
        <v>84.02</v>
      </c>
      <c r="F24" s="21"/>
      <c r="G24" s="22">
        <f t="shared" si="1"/>
        <v>42.01</v>
      </c>
      <c r="H24" s="23">
        <v>81</v>
      </c>
      <c r="I24" s="21">
        <v>4</v>
      </c>
      <c r="J24" s="22">
        <f t="shared" si="2"/>
        <v>12.75</v>
      </c>
      <c r="K24" s="21">
        <v>80</v>
      </c>
      <c r="L24" s="21">
        <v>-2</v>
      </c>
      <c r="M24" s="22">
        <f t="shared" si="3"/>
        <v>11.7</v>
      </c>
      <c r="N24" s="31">
        <f t="shared" si="4"/>
        <v>84.029</v>
      </c>
      <c r="O24" s="32">
        <v>16</v>
      </c>
      <c r="P24" s="33">
        <v>3507</v>
      </c>
      <c r="Q24" s="39">
        <v>-1</v>
      </c>
      <c r="S24" s="2"/>
    </row>
    <row r="25" ht="15.9" customHeight="1" spans="1:19">
      <c r="A25" s="24" t="s">
        <v>37</v>
      </c>
      <c r="B25" s="20">
        <v>91.335</v>
      </c>
      <c r="C25" s="21"/>
      <c r="D25" s="22">
        <f t="shared" si="0"/>
        <v>18.267</v>
      </c>
      <c r="E25" s="21">
        <v>82.475</v>
      </c>
      <c r="F25" s="21"/>
      <c r="G25" s="22">
        <f t="shared" si="1"/>
        <v>41.2375</v>
      </c>
      <c r="H25" s="23">
        <v>79.5</v>
      </c>
      <c r="I25" s="21">
        <v>4</v>
      </c>
      <c r="J25" s="22">
        <f t="shared" si="2"/>
        <v>12.525</v>
      </c>
      <c r="K25" s="21">
        <v>80</v>
      </c>
      <c r="L25" s="21">
        <v>-2</v>
      </c>
      <c r="M25" s="22">
        <f t="shared" si="3"/>
        <v>11.7</v>
      </c>
      <c r="N25" s="31">
        <f t="shared" si="4"/>
        <v>83.7295</v>
      </c>
      <c r="O25" s="32">
        <v>17</v>
      </c>
      <c r="P25" s="33">
        <v>3508</v>
      </c>
      <c r="Q25" s="39">
        <v>-1</v>
      </c>
      <c r="S25" s="2"/>
    </row>
    <row r="26" ht="15.9" customHeight="1" spans="1:19">
      <c r="A26" s="19" t="s">
        <v>38</v>
      </c>
      <c r="B26" s="20">
        <v>93.5</v>
      </c>
      <c r="C26" s="21"/>
      <c r="D26" s="22">
        <f t="shared" si="0"/>
        <v>18.7</v>
      </c>
      <c r="E26" s="21">
        <v>81.593</v>
      </c>
      <c r="F26" s="21"/>
      <c r="G26" s="22">
        <f t="shared" si="1"/>
        <v>40.7965</v>
      </c>
      <c r="H26" s="23">
        <v>74.4</v>
      </c>
      <c r="I26" s="21">
        <v>4</v>
      </c>
      <c r="J26" s="22">
        <f t="shared" si="2"/>
        <v>11.76</v>
      </c>
      <c r="K26" s="21">
        <v>80</v>
      </c>
      <c r="L26" s="21">
        <v>-1</v>
      </c>
      <c r="M26" s="22">
        <f t="shared" si="3"/>
        <v>11.85</v>
      </c>
      <c r="N26" s="31">
        <f t="shared" si="4"/>
        <v>83.1065</v>
      </c>
      <c r="O26" s="32">
        <v>18</v>
      </c>
      <c r="P26" s="33">
        <v>3509</v>
      </c>
      <c r="Q26" s="39">
        <v>-8</v>
      </c>
      <c r="S26" s="2"/>
    </row>
    <row r="27" ht="15.9" customHeight="1" spans="1:19">
      <c r="A27" s="24" t="s">
        <v>39</v>
      </c>
      <c r="B27" s="20">
        <v>90.295</v>
      </c>
      <c r="C27" s="21"/>
      <c r="D27" s="22">
        <f t="shared" si="0"/>
        <v>18.059</v>
      </c>
      <c r="E27" s="21">
        <v>81.987</v>
      </c>
      <c r="F27" s="21"/>
      <c r="G27" s="22">
        <f t="shared" si="1"/>
        <v>40.9935</v>
      </c>
      <c r="H27" s="23">
        <v>77</v>
      </c>
      <c r="I27" s="21">
        <v>4</v>
      </c>
      <c r="J27" s="22">
        <f t="shared" si="2"/>
        <v>12.15</v>
      </c>
      <c r="K27" s="21">
        <v>80</v>
      </c>
      <c r="L27" s="21">
        <v>-2</v>
      </c>
      <c r="M27" s="22">
        <f t="shared" si="3"/>
        <v>11.7</v>
      </c>
      <c r="N27" s="31">
        <f t="shared" si="4"/>
        <v>82.9025</v>
      </c>
      <c r="O27" s="32">
        <v>19</v>
      </c>
      <c r="P27" s="33">
        <v>3510</v>
      </c>
      <c r="Q27" s="39">
        <v>-8</v>
      </c>
      <c r="S27" s="2"/>
    </row>
    <row r="28" ht="15.75" customHeight="1" spans="1:19">
      <c r="A28" s="24" t="s">
        <v>40</v>
      </c>
      <c r="B28" s="20">
        <v>93.04</v>
      </c>
      <c r="C28" s="25"/>
      <c r="D28" s="22">
        <f t="shared" si="0"/>
        <v>18.608</v>
      </c>
      <c r="E28" s="26">
        <v>79.013</v>
      </c>
      <c r="F28" s="25"/>
      <c r="G28" s="22">
        <f t="shared" si="1"/>
        <v>39.5065</v>
      </c>
      <c r="H28" s="23">
        <v>81.5</v>
      </c>
      <c r="I28" s="21">
        <v>4</v>
      </c>
      <c r="J28" s="22">
        <f t="shared" si="2"/>
        <v>12.825</v>
      </c>
      <c r="K28" s="21">
        <v>80</v>
      </c>
      <c r="L28" s="35" t="s">
        <v>41</v>
      </c>
      <c r="M28" s="22">
        <f t="shared" si="3"/>
        <v>11.85</v>
      </c>
      <c r="N28" s="31">
        <f t="shared" si="4"/>
        <v>82.7895</v>
      </c>
      <c r="O28" s="32">
        <v>20</v>
      </c>
      <c r="P28" s="33">
        <v>3512</v>
      </c>
      <c r="Q28" s="39">
        <v>-2</v>
      </c>
      <c r="S28" s="2"/>
    </row>
    <row r="29" ht="15.9" customHeight="1" spans="1:19">
      <c r="A29" s="19" t="s">
        <v>42</v>
      </c>
      <c r="B29" s="20">
        <v>89.555</v>
      </c>
      <c r="C29" s="21"/>
      <c r="D29" s="22">
        <f t="shared" si="0"/>
        <v>17.911</v>
      </c>
      <c r="E29" s="21">
        <v>79.943</v>
      </c>
      <c r="F29" s="21"/>
      <c r="G29" s="22">
        <f t="shared" si="1"/>
        <v>39.9715</v>
      </c>
      <c r="H29" s="23">
        <v>84</v>
      </c>
      <c r="I29" s="21">
        <v>4</v>
      </c>
      <c r="J29" s="22">
        <f t="shared" si="2"/>
        <v>13.2</v>
      </c>
      <c r="K29" s="21">
        <v>80</v>
      </c>
      <c r="L29" s="21">
        <v>-2</v>
      </c>
      <c r="M29" s="22">
        <f t="shared" si="3"/>
        <v>11.7</v>
      </c>
      <c r="N29" s="31">
        <f t="shared" si="4"/>
        <v>82.7825</v>
      </c>
      <c r="O29" s="32">
        <v>21</v>
      </c>
      <c r="P29" s="33">
        <v>4133</v>
      </c>
      <c r="Q29" s="39">
        <v>-1</v>
      </c>
      <c r="S29" s="2"/>
    </row>
    <row r="30" ht="15.9" customHeight="1" spans="1:19">
      <c r="A30" s="24" t="s">
        <v>43</v>
      </c>
      <c r="B30" s="20">
        <v>92.055</v>
      </c>
      <c r="C30" s="21"/>
      <c r="D30" s="22">
        <f t="shared" si="0"/>
        <v>18.411</v>
      </c>
      <c r="E30" s="21">
        <v>78.875</v>
      </c>
      <c r="F30" s="21"/>
      <c r="G30" s="22">
        <f t="shared" si="1"/>
        <v>39.4375</v>
      </c>
      <c r="H30" s="23">
        <v>81.5</v>
      </c>
      <c r="I30" s="21">
        <v>4</v>
      </c>
      <c r="J30" s="22">
        <f t="shared" si="2"/>
        <v>12.825</v>
      </c>
      <c r="K30" s="21">
        <v>80</v>
      </c>
      <c r="L30" s="21">
        <v>-1</v>
      </c>
      <c r="M30" s="22">
        <f t="shared" si="3"/>
        <v>11.85</v>
      </c>
      <c r="N30" s="31">
        <f t="shared" si="4"/>
        <v>82.5235</v>
      </c>
      <c r="O30" s="32">
        <v>22</v>
      </c>
      <c r="P30" s="33">
        <v>4134</v>
      </c>
      <c r="Q30" s="40">
        <v>-2</v>
      </c>
      <c r="S30" s="2"/>
    </row>
    <row r="31" ht="15.9" customHeight="1" spans="1:19">
      <c r="A31" s="19" t="s">
        <v>44</v>
      </c>
      <c r="B31" s="20">
        <v>91.77</v>
      </c>
      <c r="C31" s="21"/>
      <c r="D31" s="22">
        <f t="shared" si="0"/>
        <v>18.354</v>
      </c>
      <c r="E31" s="21">
        <v>79.115</v>
      </c>
      <c r="F31" s="21"/>
      <c r="G31" s="22">
        <f t="shared" si="1"/>
        <v>39.5575</v>
      </c>
      <c r="H31" s="23">
        <v>82</v>
      </c>
      <c r="I31" s="21">
        <v>4</v>
      </c>
      <c r="J31" s="22">
        <f t="shared" si="2"/>
        <v>12.9</v>
      </c>
      <c r="K31" s="21">
        <v>80</v>
      </c>
      <c r="L31" s="21">
        <v>-2</v>
      </c>
      <c r="M31" s="22">
        <f t="shared" si="3"/>
        <v>11.7</v>
      </c>
      <c r="N31" s="31">
        <f t="shared" si="4"/>
        <v>82.5115</v>
      </c>
      <c r="O31" s="32">
        <v>23</v>
      </c>
      <c r="P31" s="33"/>
      <c r="Q31" s="40"/>
      <c r="S31" s="2"/>
    </row>
    <row r="32" ht="15.9" customHeight="1" spans="1:19">
      <c r="A32" s="19" t="s">
        <v>45</v>
      </c>
      <c r="B32" s="20">
        <v>88.835</v>
      </c>
      <c r="C32" s="21"/>
      <c r="D32" s="22">
        <f t="shared" si="0"/>
        <v>17.767</v>
      </c>
      <c r="E32" s="21">
        <v>78.34</v>
      </c>
      <c r="F32" s="21"/>
      <c r="G32" s="22">
        <f t="shared" si="1"/>
        <v>39.17</v>
      </c>
      <c r="H32" s="23">
        <v>93.1</v>
      </c>
      <c r="I32" s="21">
        <v>4</v>
      </c>
      <c r="J32" s="22">
        <f t="shared" si="2"/>
        <v>14.565</v>
      </c>
      <c r="K32" s="21">
        <v>80</v>
      </c>
      <c r="L32" s="21">
        <v>-7</v>
      </c>
      <c r="M32" s="22">
        <f t="shared" si="3"/>
        <v>10.95</v>
      </c>
      <c r="N32" s="31">
        <f t="shared" si="4"/>
        <v>82.452</v>
      </c>
      <c r="O32" s="32">
        <v>24</v>
      </c>
      <c r="P32" s="33"/>
      <c r="Q32" s="40"/>
      <c r="S32" s="2"/>
    </row>
    <row r="33" ht="15.9" customHeight="1" spans="1:19">
      <c r="A33" s="19" t="s">
        <v>46</v>
      </c>
      <c r="B33" s="20">
        <v>79.205</v>
      </c>
      <c r="C33" s="21"/>
      <c r="D33" s="22">
        <f t="shared" si="0"/>
        <v>15.841</v>
      </c>
      <c r="E33" s="21">
        <v>83.313</v>
      </c>
      <c r="F33" s="21"/>
      <c r="G33" s="22">
        <f t="shared" si="1"/>
        <v>41.6565</v>
      </c>
      <c r="H33" s="23">
        <v>81.5</v>
      </c>
      <c r="I33" s="21">
        <v>4</v>
      </c>
      <c r="J33" s="22">
        <f t="shared" si="2"/>
        <v>12.825</v>
      </c>
      <c r="K33" s="21">
        <v>80</v>
      </c>
      <c r="L33" s="21"/>
      <c r="M33" s="22">
        <f t="shared" si="3"/>
        <v>12</v>
      </c>
      <c r="N33" s="31">
        <f t="shared" si="4"/>
        <v>82.3225</v>
      </c>
      <c r="O33" s="32">
        <v>25</v>
      </c>
      <c r="P33" s="33"/>
      <c r="Q33" s="40"/>
      <c r="S33" s="2"/>
    </row>
    <row r="34" ht="15.9" customHeight="1" spans="1:19">
      <c r="A34" s="24" t="s">
        <v>47</v>
      </c>
      <c r="B34" s="20">
        <v>88.24</v>
      </c>
      <c r="C34" s="21"/>
      <c r="D34" s="22">
        <f t="shared" si="0"/>
        <v>17.648</v>
      </c>
      <c r="E34" s="21">
        <v>78.893</v>
      </c>
      <c r="F34" s="21"/>
      <c r="G34" s="22">
        <f t="shared" si="1"/>
        <v>39.4465</v>
      </c>
      <c r="H34" s="23">
        <v>81.5</v>
      </c>
      <c r="I34" s="21">
        <v>4</v>
      </c>
      <c r="J34" s="22">
        <f t="shared" si="2"/>
        <v>12.825</v>
      </c>
      <c r="K34" s="21">
        <v>80</v>
      </c>
      <c r="L34" s="21"/>
      <c r="M34" s="22">
        <f t="shared" si="3"/>
        <v>12</v>
      </c>
      <c r="N34" s="31">
        <f t="shared" si="4"/>
        <v>81.9195</v>
      </c>
      <c r="O34" s="32">
        <v>26</v>
      </c>
      <c r="P34" s="33"/>
      <c r="Q34" s="40"/>
      <c r="S34" s="2"/>
    </row>
    <row r="35" ht="15.9" customHeight="1" spans="1:19">
      <c r="A35" s="24" t="s">
        <v>48</v>
      </c>
      <c r="B35" s="20">
        <v>86.165</v>
      </c>
      <c r="C35" s="21"/>
      <c r="D35" s="22">
        <f t="shared" si="0"/>
        <v>17.233</v>
      </c>
      <c r="E35" s="21">
        <v>80.963</v>
      </c>
      <c r="F35" s="21"/>
      <c r="G35" s="22">
        <f t="shared" si="1"/>
        <v>40.4815</v>
      </c>
      <c r="H35" s="23">
        <v>77</v>
      </c>
      <c r="I35" s="21">
        <v>4</v>
      </c>
      <c r="J35" s="22">
        <f t="shared" si="2"/>
        <v>12.15</v>
      </c>
      <c r="K35" s="21">
        <v>80</v>
      </c>
      <c r="L35" s="21">
        <v>-1</v>
      </c>
      <c r="M35" s="22">
        <f t="shared" si="3"/>
        <v>11.85</v>
      </c>
      <c r="N35" s="31">
        <f t="shared" si="4"/>
        <v>81.7145</v>
      </c>
      <c r="O35" s="32">
        <v>27</v>
      </c>
      <c r="P35" s="33">
        <v>4135</v>
      </c>
      <c r="Q35" s="39">
        <v>-1</v>
      </c>
      <c r="S35" s="2"/>
    </row>
    <row r="36" ht="15.9" customHeight="1" spans="1:19">
      <c r="A36" s="24" t="s">
        <v>49</v>
      </c>
      <c r="B36" s="20">
        <v>79.8</v>
      </c>
      <c r="C36" s="21"/>
      <c r="D36" s="22">
        <f t="shared" si="0"/>
        <v>15.96</v>
      </c>
      <c r="E36" s="21">
        <v>81.306</v>
      </c>
      <c r="F36" s="21"/>
      <c r="G36" s="22">
        <f t="shared" si="1"/>
        <v>40.653</v>
      </c>
      <c r="H36" s="23">
        <v>82.5</v>
      </c>
      <c r="I36" s="21">
        <v>4</v>
      </c>
      <c r="J36" s="22">
        <f t="shared" si="2"/>
        <v>12.975</v>
      </c>
      <c r="K36" s="21">
        <v>80</v>
      </c>
      <c r="L36" s="21"/>
      <c r="M36" s="22">
        <f t="shared" si="3"/>
        <v>12</v>
      </c>
      <c r="N36" s="31">
        <f t="shared" si="4"/>
        <v>81.588</v>
      </c>
      <c r="O36" s="32">
        <v>28</v>
      </c>
      <c r="P36" s="34">
        <v>4301</v>
      </c>
      <c r="Q36" s="39">
        <v>-1</v>
      </c>
      <c r="S36" s="2"/>
    </row>
    <row r="37" ht="15.9" customHeight="1" spans="1:19">
      <c r="A37" s="24" t="s">
        <v>50</v>
      </c>
      <c r="B37" s="20">
        <v>77.385</v>
      </c>
      <c r="C37" s="21"/>
      <c r="D37" s="22">
        <f t="shared" si="0"/>
        <v>15.477</v>
      </c>
      <c r="E37" s="21">
        <v>82.893</v>
      </c>
      <c r="F37" s="21"/>
      <c r="G37" s="22">
        <f t="shared" si="1"/>
        <v>41.4465</v>
      </c>
      <c r="H37" s="23">
        <v>80</v>
      </c>
      <c r="I37" s="21">
        <v>4</v>
      </c>
      <c r="J37" s="22">
        <f t="shared" si="2"/>
        <v>12.6</v>
      </c>
      <c r="K37" s="21">
        <v>80</v>
      </c>
      <c r="L37" s="21"/>
      <c r="M37" s="22">
        <f t="shared" si="3"/>
        <v>12</v>
      </c>
      <c r="N37" s="31">
        <f t="shared" si="4"/>
        <v>81.5235</v>
      </c>
      <c r="O37" s="32">
        <v>29</v>
      </c>
      <c r="P37" s="34">
        <v>4303</v>
      </c>
      <c r="Q37" s="39">
        <v>-1</v>
      </c>
      <c r="S37" s="2"/>
    </row>
    <row r="38" ht="15.9" customHeight="1" spans="1:19">
      <c r="A38" s="24" t="s">
        <v>51</v>
      </c>
      <c r="B38" s="20">
        <v>85.14</v>
      </c>
      <c r="C38" s="21"/>
      <c r="D38" s="22">
        <f t="shared" si="0"/>
        <v>17.028</v>
      </c>
      <c r="E38" s="21">
        <v>79.035</v>
      </c>
      <c r="F38" s="21"/>
      <c r="G38" s="22">
        <f t="shared" si="1"/>
        <v>39.5175</v>
      </c>
      <c r="H38" s="23">
        <v>81.5</v>
      </c>
      <c r="I38" s="21">
        <v>4</v>
      </c>
      <c r="J38" s="22">
        <f t="shared" si="2"/>
        <v>12.825</v>
      </c>
      <c r="K38" s="21">
        <v>80</v>
      </c>
      <c r="L38" s="21"/>
      <c r="M38" s="22">
        <f t="shared" si="3"/>
        <v>12</v>
      </c>
      <c r="N38" s="31">
        <f t="shared" si="4"/>
        <v>81.3705</v>
      </c>
      <c r="O38" s="32">
        <v>30</v>
      </c>
      <c r="P38" s="34">
        <v>4304</v>
      </c>
      <c r="Q38" s="39">
        <v>-2</v>
      </c>
      <c r="S38" s="2"/>
    </row>
    <row r="39" ht="15.9" customHeight="1" spans="1:19">
      <c r="A39" s="24" t="s">
        <v>52</v>
      </c>
      <c r="B39" s="20">
        <v>77.765</v>
      </c>
      <c r="C39" s="21"/>
      <c r="D39" s="22">
        <f t="shared" si="0"/>
        <v>15.553</v>
      </c>
      <c r="E39" s="21">
        <v>75.325</v>
      </c>
      <c r="F39" s="21"/>
      <c r="G39" s="22">
        <f t="shared" si="1"/>
        <v>37.6625</v>
      </c>
      <c r="H39" s="23">
        <v>98</v>
      </c>
      <c r="I39" s="21">
        <v>4</v>
      </c>
      <c r="J39" s="22">
        <f t="shared" si="2"/>
        <v>15.3</v>
      </c>
      <c r="K39" s="21">
        <v>80</v>
      </c>
      <c r="L39" s="21">
        <v>-1</v>
      </c>
      <c r="M39" s="22">
        <f t="shared" si="3"/>
        <v>11.85</v>
      </c>
      <c r="N39" s="31">
        <f t="shared" si="4"/>
        <v>80.3655</v>
      </c>
      <c r="O39" s="32">
        <v>31</v>
      </c>
      <c r="P39" s="34">
        <v>4305</v>
      </c>
      <c r="Q39" s="39">
        <v>-3</v>
      </c>
      <c r="S39" s="2"/>
    </row>
    <row r="40" ht="15.9" customHeight="1" spans="1:19">
      <c r="A40" s="24" t="s">
        <v>53</v>
      </c>
      <c r="B40" s="20">
        <v>81.5</v>
      </c>
      <c r="C40" s="21"/>
      <c r="D40" s="22">
        <f t="shared" si="0"/>
        <v>16.3</v>
      </c>
      <c r="E40" s="21">
        <v>80.275</v>
      </c>
      <c r="F40" s="21"/>
      <c r="G40" s="22">
        <f t="shared" si="1"/>
        <v>40.1375</v>
      </c>
      <c r="H40" s="23">
        <v>75</v>
      </c>
      <c r="I40" s="21">
        <v>4</v>
      </c>
      <c r="J40" s="22">
        <f t="shared" si="2"/>
        <v>11.85</v>
      </c>
      <c r="K40" s="21">
        <v>80</v>
      </c>
      <c r="L40" s="21">
        <v>-2</v>
      </c>
      <c r="M40" s="22">
        <f t="shared" si="3"/>
        <v>11.7</v>
      </c>
      <c r="N40" s="31">
        <f t="shared" si="4"/>
        <v>79.9875</v>
      </c>
      <c r="O40" s="32">
        <v>32</v>
      </c>
      <c r="P40" s="34">
        <v>4306</v>
      </c>
      <c r="Q40" s="39">
        <v>-1</v>
      </c>
      <c r="S40" s="2"/>
    </row>
    <row r="41" ht="15.9" customHeight="1" spans="1:19">
      <c r="A41" s="24" t="s">
        <v>54</v>
      </c>
      <c r="B41" s="20">
        <v>95.325</v>
      </c>
      <c r="C41" s="25"/>
      <c r="D41" s="22">
        <f t="shared" si="0"/>
        <v>19.065</v>
      </c>
      <c r="E41" s="26">
        <v>77.832</v>
      </c>
      <c r="F41" s="25"/>
      <c r="G41" s="22">
        <f t="shared" si="1"/>
        <v>38.916</v>
      </c>
      <c r="H41" s="23">
        <v>67.2</v>
      </c>
      <c r="I41" s="21">
        <v>4</v>
      </c>
      <c r="J41" s="22">
        <f t="shared" si="2"/>
        <v>10.68</v>
      </c>
      <c r="K41" s="21">
        <v>80</v>
      </c>
      <c r="L41" s="35" t="s">
        <v>55</v>
      </c>
      <c r="M41" s="22">
        <f t="shared" si="3"/>
        <v>11.25</v>
      </c>
      <c r="N41" s="31">
        <f t="shared" si="4"/>
        <v>79.911</v>
      </c>
      <c r="O41" s="32">
        <v>33</v>
      </c>
      <c r="P41" s="36"/>
      <c r="Q41" s="41"/>
      <c r="S41" s="2"/>
    </row>
    <row r="42" ht="15.9" customHeight="1" spans="1:19">
      <c r="A42" s="24" t="s">
        <v>56</v>
      </c>
      <c r="B42" s="20">
        <v>64.115</v>
      </c>
      <c r="C42" s="21"/>
      <c r="D42" s="22">
        <f t="shared" si="0"/>
        <v>12.823</v>
      </c>
      <c r="E42" s="21">
        <v>83.22</v>
      </c>
      <c r="F42" s="21"/>
      <c r="G42" s="22">
        <f t="shared" si="1"/>
        <v>41.61</v>
      </c>
      <c r="H42" s="23">
        <v>85.5</v>
      </c>
      <c r="I42" s="21">
        <v>4</v>
      </c>
      <c r="J42" s="22">
        <f t="shared" si="2"/>
        <v>13.425</v>
      </c>
      <c r="K42" s="21">
        <v>80</v>
      </c>
      <c r="L42" s="21"/>
      <c r="M42" s="22">
        <f t="shared" si="3"/>
        <v>12</v>
      </c>
      <c r="N42" s="31">
        <f t="shared" si="4"/>
        <v>79.858</v>
      </c>
      <c r="O42" s="32">
        <v>34</v>
      </c>
      <c r="P42" s="37"/>
      <c r="Q42" s="41"/>
      <c r="S42" s="2"/>
    </row>
    <row r="43" ht="15.9" customHeight="1" spans="1:19">
      <c r="A43" s="19" t="s">
        <v>57</v>
      </c>
      <c r="B43" s="20">
        <v>80.58</v>
      </c>
      <c r="C43" s="21"/>
      <c r="D43" s="22">
        <f t="shared" si="0"/>
        <v>16.116</v>
      </c>
      <c r="E43" s="21">
        <v>73.47</v>
      </c>
      <c r="F43" s="21"/>
      <c r="G43" s="22">
        <f t="shared" si="1"/>
        <v>36.735</v>
      </c>
      <c r="H43" s="23">
        <v>96</v>
      </c>
      <c r="I43" s="21">
        <v>4</v>
      </c>
      <c r="J43" s="22">
        <f t="shared" si="2"/>
        <v>15</v>
      </c>
      <c r="K43" s="21">
        <v>80</v>
      </c>
      <c r="L43" s="21">
        <v>-3</v>
      </c>
      <c r="M43" s="22">
        <f t="shared" si="3"/>
        <v>11.55</v>
      </c>
      <c r="N43" s="31">
        <f t="shared" si="4"/>
        <v>79.401</v>
      </c>
      <c r="O43" s="32">
        <v>35</v>
      </c>
      <c r="P43" s="36"/>
      <c r="Q43" s="41"/>
      <c r="S43" s="2"/>
    </row>
    <row r="44" ht="15.9" customHeight="1" spans="1:19">
      <c r="A44" s="24" t="s">
        <v>58</v>
      </c>
      <c r="B44" s="20">
        <v>89.83</v>
      </c>
      <c r="C44" s="21"/>
      <c r="D44" s="22">
        <f t="shared" si="0"/>
        <v>17.966</v>
      </c>
      <c r="E44" s="21">
        <v>77</v>
      </c>
      <c r="F44" s="21"/>
      <c r="G44" s="22">
        <f t="shared" si="1"/>
        <v>38.5</v>
      </c>
      <c r="H44" s="23">
        <v>67.5</v>
      </c>
      <c r="I44" s="21">
        <v>4</v>
      </c>
      <c r="J44" s="22">
        <f t="shared" si="2"/>
        <v>10.725</v>
      </c>
      <c r="K44" s="21">
        <v>80</v>
      </c>
      <c r="L44" s="21">
        <v>-1</v>
      </c>
      <c r="M44" s="22">
        <f t="shared" si="3"/>
        <v>11.85</v>
      </c>
      <c r="N44" s="31">
        <f t="shared" si="4"/>
        <v>79.041</v>
      </c>
      <c r="O44" s="32">
        <v>36</v>
      </c>
      <c r="P44" s="37"/>
      <c r="Q44" s="41"/>
      <c r="S44" s="2"/>
    </row>
    <row r="45" ht="15.9" customHeight="1" spans="1:19">
      <c r="A45" s="19" t="s">
        <v>59</v>
      </c>
      <c r="B45" s="20">
        <v>78.04</v>
      </c>
      <c r="C45" s="21"/>
      <c r="D45" s="22">
        <f t="shared" si="0"/>
        <v>15.608</v>
      </c>
      <c r="E45" s="21">
        <v>76.201</v>
      </c>
      <c r="F45" s="21"/>
      <c r="G45" s="22">
        <f t="shared" si="1"/>
        <v>38.1005</v>
      </c>
      <c r="H45" s="23">
        <v>84.5</v>
      </c>
      <c r="I45" s="21">
        <v>4</v>
      </c>
      <c r="J45" s="22">
        <f t="shared" si="2"/>
        <v>13.275</v>
      </c>
      <c r="K45" s="21">
        <v>80</v>
      </c>
      <c r="L45" s="21">
        <v>-1</v>
      </c>
      <c r="M45" s="22">
        <f t="shared" si="3"/>
        <v>11.85</v>
      </c>
      <c r="N45" s="31">
        <f t="shared" si="4"/>
        <v>78.8335</v>
      </c>
      <c r="O45" s="32">
        <v>37</v>
      </c>
      <c r="P45" s="37"/>
      <c r="Q45" s="41"/>
      <c r="S45" s="2"/>
    </row>
    <row r="46" ht="15.9" customHeight="1" spans="1:19">
      <c r="A46" s="19" t="s">
        <v>60</v>
      </c>
      <c r="B46" s="20">
        <v>73.525</v>
      </c>
      <c r="C46" s="21"/>
      <c r="D46" s="22">
        <f t="shared" si="0"/>
        <v>14.705</v>
      </c>
      <c r="E46" s="21">
        <v>80.61</v>
      </c>
      <c r="F46" s="21"/>
      <c r="G46" s="22">
        <f t="shared" si="1"/>
        <v>40.305</v>
      </c>
      <c r="H46" s="23">
        <v>75</v>
      </c>
      <c r="I46" s="21">
        <v>4</v>
      </c>
      <c r="J46" s="22">
        <f t="shared" si="2"/>
        <v>11.85</v>
      </c>
      <c r="K46" s="21">
        <v>80</v>
      </c>
      <c r="L46" s="21">
        <v>-2</v>
      </c>
      <c r="M46" s="22">
        <f t="shared" si="3"/>
        <v>11.7</v>
      </c>
      <c r="N46" s="31">
        <f t="shared" si="4"/>
        <v>78.56</v>
      </c>
      <c r="O46" s="32">
        <v>38</v>
      </c>
      <c r="P46" s="36"/>
      <c r="Q46" s="41"/>
      <c r="S46" s="2"/>
    </row>
    <row r="47" ht="15.9" customHeight="1" spans="1:19">
      <c r="A47" s="24" t="s">
        <v>61</v>
      </c>
      <c r="B47" s="20">
        <v>89.415</v>
      </c>
      <c r="C47" s="25"/>
      <c r="D47" s="22">
        <f t="shared" si="0"/>
        <v>17.883</v>
      </c>
      <c r="E47" s="26">
        <v>68.608</v>
      </c>
      <c r="F47" s="25"/>
      <c r="G47" s="22">
        <f t="shared" si="1"/>
        <v>34.304</v>
      </c>
      <c r="H47" s="23">
        <v>92.3</v>
      </c>
      <c r="I47" s="21">
        <v>4</v>
      </c>
      <c r="J47" s="22">
        <f t="shared" si="2"/>
        <v>14.445</v>
      </c>
      <c r="K47" s="21">
        <v>80</v>
      </c>
      <c r="L47" s="35" t="s">
        <v>55</v>
      </c>
      <c r="M47" s="22">
        <f t="shared" si="3"/>
        <v>11.25</v>
      </c>
      <c r="N47" s="31">
        <f t="shared" si="4"/>
        <v>77.882</v>
      </c>
      <c r="O47" s="32">
        <v>39</v>
      </c>
      <c r="P47" s="37"/>
      <c r="Q47" s="41"/>
      <c r="S47" s="2"/>
    </row>
    <row r="48" ht="15.9" customHeight="1" spans="1:19">
      <c r="A48" s="19" t="s">
        <v>62</v>
      </c>
      <c r="B48" s="20">
        <v>72.69</v>
      </c>
      <c r="C48" s="21"/>
      <c r="D48" s="22">
        <f t="shared" si="0"/>
        <v>14.538</v>
      </c>
      <c r="E48" s="21">
        <v>76.351</v>
      </c>
      <c r="F48" s="21"/>
      <c r="G48" s="22">
        <f t="shared" si="1"/>
        <v>38.1755</v>
      </c>
      <c r="H48" s="23">
        <v>80</v>
      </c>
      <c r="I48" s="21">
        <v>4</v>
      </c>
      <c r="J48" s="22">
        <f t="shared" si="2"/>
        <v>12.6</v>
      </c>
      <c r="K48" s="21">
        <v>80</v>
      </c>
      <c r="L48" s="21">
        <v>-1</v>
      </c>
      <c r="M48" s="22">
        <f t="shared" si="3"/>
        <v>11.85</v>
      </c>
      <c r="N48" s="31">
        <f t="shared" si="4"/>
        <v>77.1635</v>
      </c>
      <c r="O48" s="32">
        <v>40</v>
      </c>
      <c r="P48" s="38" t="s">
        <v>63</v>
      </c>
      <c r="Q48" s="41"/>
      <c r="S48" s="2"/>
    </row>
    <row r="49" ht="15.9" customHeight="1" spans="1:19">
      <c r="A49" s="19" t="s">
        <v>64</v>
      </c>
      <c r="B49" s="20">
        <v>50.445</v>
      </c>
      <c r="C49" s="21"/>
      <c r="D49" s="22">
        <f t="shared" si="0"/>
        <v>10.089</v>
      </c>
      <c r="E49" s="21">
        <v>68.55</v>
      </c>
      <c r="F49" s="21"/>
      <c r="G49" s="22">
        <f t="shared" si="1"/>
        <v>34.275</v>
      </c>
      <c r="H49" s="23">
        <v>77.5</v>
      </c>
      <c r="I49" s="21">
        <v>4</v>
      </c>
      <c r="J49" s="22">
        <f t="shared" si="2"/>
        <v>12.225</v>
      </c>
      <c r="K49" s="21">
        <v>80</v>
      </c>
      <c r="L49" s="21">
        <v>-5</v>
      </c>
      <c r="M49" s="22">
        <f t="shared" si="3"/>
        <v>11.25</v>
      </c>
      <c r="N49" s="31">
        <f t="shared" si="4"/>
        <v>67.839</v>
      </c>
      <c r="O49" s="32">
        <v>41</v>
      </c>
      <c r="P49" s="38"/>
      <c r="Q49" s="41"/>
      <c r="S49" s="2"/>
    </row>
    <row r="50" ht="15.9" customHeight="1" spans="1:19">
      <c r="A50" s="24" t="s">
        <v>65</v>
      </c>
      <c r="B50" s="20">
        <v>71.405</v>
      </c>
      <c r="C50" s="21"/>
      <c r="D50" s="22">
        <f t="shared" si="0"/>
        <v>14.281</v>
      </c>
      <c r="E50" s="21">
        <v>79.863</v>
      </c>
      <c r="F50" s="21"/>
      <c r="G50" s="22">
        <f t="shared" si="1"/>
        <v>39.9315</v>
      </c>
      <c r="H50" s="23">
        <v>75.5</v>
      </c>
      <c r="I50" s="21">
        <v>4</v>
      </c>
      <c r="J50" s="22">
        <f t="shared" si="2"/>
        <v>11.925</v>
      </c>
      <c r="K50" s="21">
        <v>80</v>
      </c>
      <c r="L50" s="21"/>
      <c r="M50" s="22">
        <f t="shared" si="3"/>
        <v>12</v>
      </c>
      <c r="N50" s="31">
        <f>D50+G50+J50+P50</f>
        <v>66.1375</v>
      </c>
      <c r="O50" s="32">
        <v>42</v>
      </c>
      <c r="P50" s="37"/>
      <c r="Q50" s="41"/>
      <c r="S50" s="2"/>
    </row>
    <row r="51" ht="15.9" customHeight="1" spans="1:19">
      <c r="A51" s="24" t="s">
        <v>66</v>
      </c>
      <c r="B51" s="20">
        <v>39</v>
      </c>
      <c r="C51" s="27"/>
      <c r="D51" s="22">
        <f t="shared" si="0"/>
        <v>7.8</v>
      </c>
      <c r="E51" s="27">
        <v>66.05</v>
      </c>
      <c r="F51" s="27"/>
      <c r="G51" s="22">
        <f t="shared" si="1"/>
        <v>33.025</v>
      </c>
      <c r="H51" s="28">
        <v>75</v>
      </c>
      <c r="I51" s="21">
        <v>4</v>
      </c>
      <c r="J51" s="22">
        <f t="shared" si="2"/>
        <v>11.85</v>
      </c>
      <c r="K51" s="27">
        <v>80</v>
      </c>
      <c r="L51" s="27">
        <v>-2</v>
      </c>
      <c r="M51" s="22">
        <f t="shared" si="3"/>
        <v>11.7</v>
      </c>
      <c r="N51" s="31">
        <f>D51+G51+J51+M51+P51</f>
        <v>64.375</v>
      </c>
      <c r="O51" s="32">
        <v>43</v>
      </c>
      <c r="P51" s="37"/>
      <c r="Q51" s="41"/>
      <c r="S51" s="2"/>
    </row>
    <row r="52" ht="15.9" customHeight="1" spans="1:19">
      <c r="A52" s="24" t="s">
        <v>67</v>
      </c>
      <c r="B52" s="20">
        <v>34.5</v>
      </c>
      <c r="C52" s="23"/>
      <c r="D52" s="22">
        <f t="shared" si="0"/>
        <v>6.9</v>
      </c>
      <c r="E52" s="23">
        <v>66.61</v>
      </c>
      <c r="F52" s="23"/>
      <c r="G52" s="22">
        <f t="shared" si="1"/>
        <v>33.305</v>
      </c>
      <c r="H52" s="23">
        <v>77.5</v>
      </c>
      <c r="I52" s="21">
        <v>4</v>
      </c>
      <c r="J52" s="22">
        <f t="shared" si="2"/>
        <v>12.225</v>
      </c>
      <c r="K52" s="23">
        <v>80</v>
      </c>
      <c r="L52" s="23">
        <v>-2</v>
      </c>
      <c r="M52" s="22">
        <f t="shared" si="3"/>
        <v>11.7</v>
      </c>
      <c r="N52" s="31">
        <f>D52+G52+J52+M52</f>
        <v>64.13</v>
      </c>
      <c r="O52" s="32">
        <v>44</v>
      </c>
      <c r="P52" s="38" t="s">
        <v>68</v>
      </c>
      <c r="Q52" s="41"/>
      <c r="S52" s="2"/>
    </row>
    <row r="53" ht="15.9" customHeight="1" spans="1:19">
      <c r="A53" s="19" t="s">
        <v>69</v>
      </c>
      <c r="B53" s="20">
        <v>30</v>
      </c>
      <c r="C53" s="23"/>
      <c r="D53" s="22">
        <f t="shared" si="0"/>
        <v>6</v>
      </c>
      <c r="E53" s="23">
        <v>59.8</v>
      </c>
      <c r="F53" s="23"/>
      <c r="G53" s="22">
        <f t="shared" si="1"/>
        <v>29.9</v>
      </c>
      <c r="H53" s="23">
        <v>42</v>
      </c>
      <c r="I53" s="21">
        <v>4</v>
      </c>
      <c r="J53" s="22">
        <f t="shared" si="2"/>
        <v>6.9</v>
      </c>
      <c r="K53" s="23">
        <v>80</v>
      </c>
      <c r="L53" s="23">
        <v>-1</v>
      </c>
      <c r="M53" s="22">
        <f t="shared" si="3"/>
        <v>11.85</v>
      </c>
      <c r="N53" s="31">
        <f>D53+G53+J53+M53</f>
        <v>54.65</v>
      </c>
      <c r="O53" s="32">
        <v>45</v>
      </c>
      <c r="P53" s="36"/>
      <c r="Q53" s="41"/>
      <c r="S53" s="2"/>
    </row>
    <row r="54" ht="15.9" customHeight="1" spans="1:19">
      <c r="A54" s="19" t="s">
        <v>70</v>
      </c>
      <c r="B54" s="20">
        <v>86.165</v>
      </c>
      <c r="C54" s="23"/>
      <c r="D54" s="22">
        <f t="shared" si="0"/>
        <v>17.233</v>
      </c>
      <c r="E54" s="23">
        <v>70.503</v>
      </c>
      <c r="F54" s="23"/>
      <c r="G54" s="22">
        <f t="shared" si="1"/>
        <v>35.2515</v>
      </c>
      <c r="H54" s="23">
        <v>87.6</v>
      </c>
      <c r="I54" s="21">
        <v>4</v>
      </c>
      <c r="J54" s="22">
        <f t="shared" si="2"/>
        <v>13.74</v>
      </c>
      <c r="K54" s="23">
        <v>80</v>
      </c>
      <c r="L54" s="23">
        <v>-2</v>
      </c>
      <c r="M54" s="22">
        <f t="shared" si="3"/>
        <v>11.7</v>
      </c>
      <c r="N54" s="31">
        <f>D54+G54+J54+M54+P54</f>
        <v>77.9245</v>
      </c>
      <c r="O54" s="32">
        <v>46</v>
      </c>
      <c r="P54" s="36"/>
      <c r="Q54" s="41"/>
      <c r="S54" s="2"/>
    </row>
    <row r="55" ht="15.9" customHeight="1" spans="19:19">
      <c r="S55" s="2"/>
    </row>
    <row r="56" ht="15.9" customHeight="1" spans="19:19">
      <c r="S56" s="2"/>
    </row>
    <row r="57" ht="15.9" customHeight="1" spans="19:19">
      <c r="S57" s="2"/>
    </row>
    <row r="58" ht="15.9" customHeight="1" spans="19:19">
      <c r="S58" s="2"/>
    </row>
    <row r="59" ht="15.9" customHeight="1" spans="19:19">
      <c r="S59" s="2"/>
    </row>
    <row r="60" ht="15.9" customHeight="1" spans="19:19">
      <c r="S60" s="2"/>
    </row>
    <row r="61" ht="15.9" customHeight="1" spans="19:19">
      <c r="S61" s="2"/>
    </row>
    <row r="62" ht="15.9" customHeight="1" spans="19:19">
      <c r="S62" s="2"/>
    </row>
    <row r="63" ht="15.9" customHeight="1" spans="19:19">
      <c r="S63" s="2"/>
    </row>
    <row r="64" ht="15.9" customHeight="1" spans="19:19">
      <c r="S64" s="2"/>
    </row>
    <row r="65" ht="15.9" customHeight="1" spans="19:19">
      <c r="S65" s="2"/>
    </row>
    <row r="66" ht="15.9" customHeight="1" spans="19:19">
      <c r="S66" s="2"/>
    </row>
    <row r="67" ht="15.9" customHeight="1" spans="19:19">
      <c r="S67" s="2"/>
    </row>
    <row r="68" ht="15.9" customHeight="1" spans="19:19">
      <c r="S68" s="2"/>
    </row>
  </sheetData>
  <autoFilter ref="A4:P54">
    <extLst/>
  </autoFilter>
  <sortState ref="A9:O54">
    <sortCondition ref="N9:N54" descending="1"/>
  </sortState>
  <mergeCells count="36">
    <mergeCell ref="A3:S3"/>
    <mergeCell ref="B4:D4"/>
    <mergeCell ref="E4:G4"/>
    <mergeCell ref="H4:J4"/>
    <mergeCell ref="K4:M4"/>
    <mergeCell ref="P4:Q4"/>
    <mergeCell ref="A4:A8"/>
    <mergeCell ref="B5:B6"/>
    <mergeCell ref="B7:B8"/>
    <mergeCell ref="C5:C6"/>
    <mergeCell ref="C7:C8"/>
    <mergeCell ref="D5:D6"/>
    <mergeCell ref="D7:D8"/>
    <mergeCell ref="E5:E6"/>
    <mergeCell ref="E7:E8"/>
    <mergeCell ref="F7:F8"/>
    <mergeCell ref="G5:G6"/>
    <mergeCell ref="G7:G8"/>
    <mergeCell ref="H5:H6"/>
    <mergeCell ref="H7:H8"/>
    <mergeCell ref="I5:I6"/>
    <mergeCell ref="I7:I8"/>
    <mergeCell ref="J5:J6"/>
    <mergeCell ref="J7:J8"/>
    <mergeCell ref="K5:K6"/>
    <mergeCell ref="K7:K8"/>
    <mergeCell ref="L5:L6"/>
    <mergeCell ref="L7:L8"/>
    <mergeCell ref="M5:M6"/>
    <mergeCell ref="M7:M8"/>
    <mergeCell ref="N5:N8"/>
    <mergeCell ref="O5:O8"/>
    <mergeCell ref="P30:P34"/>
    <mergeCell ref="Q30:Q34"/>
    <mergeCell ref="P5:Q8"/>
    <mergeCell ref="A1:S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总排名表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黄赟</cp:lastModifiedBy>
  <dcterms:created xsi:type="dcterms:W3CDTF">2020-09-09T09:21:00Z</dcterms:created>
  <dcterms:modified xsi:type="dcterms:W3CDTF">2023-09-07T00:46:51Z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1E8BA1A638DB4A20B2F5CCAC72A5F415_13</vt:lpwstr>
  </property>
</Properties>
</file>