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综合测评表" sheetId="5" r:id="rId1"/>
  </sheets>
  <calcPr calcId="144525"/>
</workbook>
</file>

<file path=xl/sharedStrings.xml><?xml version="1.0" encoding="utf-8"?>
<sst xmlns="http://schemas.openxmlformats.org/spreadsheetml/2006/main" count="94" uniqueCount="71">
  <si>
    <t>安徽中澳科技职业学院 2022至 2023 年综合素质测评表</t>
  </si>
  <si>
    <t>综合分数</t>
  </si>
  <si>
    <t>综合排名</t>
  </si>
  <si>
    <t>减分标注</t>
  </si>
  <si>
    <t>系： 信艺系  班级：22美术班  专业：  美术教育   辅导员：孙文娟</t>
  </si>
  <si>
    <t>学  号</t>
  </si>
  <si>
    <t>德育分数</t>
  </si>
  <si>
    <t>智育分数</t>
  </si>
  <si>
    <t>身心素质分数</t>
  </si>
  <si>
    <t>能力分数</t>
  </si>
  <si>
    <t>基准分</t>
  </si>
  <si>
    <t>加 减</t>
  </si>
  <si>
    <t>课程</t>
  </si>
  <si>
    <t>加减</t>
  </si>
  <si>
    <t xml:space="preserve">80成绩分   </t>
  </si>
  <si>
    <t>分 值</t>
  </si>
  <si>
    <t>小 计</t>
  </si>
  <si>
    <t>平均分</t>
  </si>
  <si>
    <t>80分</t>
  </si>
  <si>
    <t>分 数</t>
  </si>
  <si>
    <t>202204040101</t>
  </si>
  <si>
    <t>202204040102</t>
  </si>
  <si>
    <t>202204040104</t>
  </si>
  <si>
    <t>扣1</t>
  </si>
  <si>
    <t>202204040105</t>
  </si>
  <si>
    <t>202204040106</t>
  </si>
  <si>
    <t>扣2</t>
  </si>
  <si>
    <t>202204040107</t>
  </si>
  <si>
    <t>扣0.5</t>
  </si>
  <si>
    <t>202204040108</t>
  </si>
  <si>
    <t>202204040109</t>
  </si>
  <si>
    <t>扣2.5</t>
  </si>
  <si>
    <t>202204040110</t>
  </si>
  <si>
    <t>202204040111</t>
  </si>
  <si>
    <t>202204040112</t>
  </si>
  <si>
    <t>202204040113</t>
  </si>
  <si>
    <t>202204040114</t>
  </si>
  <si>
    <t>扣3.5</t>
  </si>
  <si>
    <t>202204040115</t>
  </si>
  <si>
    <t>202204040116</t>
  </si>
  <si>
    <t>202204040117</t>
  </si>
  <si>
    <t>202204040118</t>
  </si>
  <si>
    <t>扣4</t>
  </si>
  <si>
    <t>202204040120</t>
  </si>
  <si>
    <t>202204040121</t>
  </si>
  <si>
    <t>202204040122</t>
  </si>
  <si>
    <t>202204040123</t>
  </si>
  <si>
    <t>202204040124</t>
  </si>
  <si>
    <t>202204040125</t>
  </si>
  <si>
    <t>202204040126</t>
  </si>
  <si>
    <t>202204040127</t>
  </si>
  <si>
    <t>202204040128</t>
  </si>
  <si>
    <t>202204040130</t>
  </si>
  <si>
    <t>202204040131</t>
  </si>
  <si>
    <t>202204040133</t>
  </si>
  <si>
    <t>202204040134</t>
  </si>
  <si>
    <t>202204040135</t>
  </si>
  <si>
    <t>202204040136</t>
  </si>
  <si>
    <t>202204040137</t>
  </si>
  <si>
    <t>202204040138</t>
  </si>
  <si>
    <t>202204040139</t>
  </si>
  <si>
    <t>202204040140</t>
  </si>
  <si>
    <t>202204040141</t>
  </si>
  <si>
    <t>202204040142</t>
  </si>
  <si>
    <t>202204040143</t>
  </si>
  <si>
    <t>202204040144</t>
  </si>
  <si>
    <t>202204040145</t>
  </si>
  <si>
    <t>202204040146</t>
  </si>
  <si>
    <t>202204040147</t>
  </si>
  <si>
    <t>202201030116</t>
  </si>
  <si>
    <t>202204020207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</si>
</sst>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2"/>
      <color theme="1"/>
      <name val="等线 Light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9"/>
      <color indexed="8"/>
      <name val="SimSu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0" fillId="0" borderId="3" xfId="0" applyNumberFormat="1" applyFill="1" applyBorder="1" applyAlignment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0"/>
  <sheetViews>
    <sheetView tabSelected="1" zoomScale="80" zoomScaleNormal="80" workbookViewId="0">
      <selection activeCell="B3" sqref="B$1:B$1048576"/>
    </sheetView>
  </sheetViews>
  <sheetFormatPr defaultColWidth="8.725" defaultRowHeight="13.5"/>
  <cols>
    <col min="4" max="5" width="12.625"/>
    <col min="7" max="7" width="12.8166666666667"/>
    <col min="14" max="14" width="12.625"/>
  </cols>
  <sheetData>
    <row r="1" ht="14.25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3" t="s">
        <v>1</v>
      </c>
      <c r="O1" s="13" t="s">
        <v>2</v>
      </c>
      <c r="P1" s="14" t="s">
        <v>3</v>
      </c>
    </row>
    <row r="2" ht="14.25" spans="1:16">
      <c r="A2" s="1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2"/>
      <c r="N2" s="15"/>
      <c r="O2" s="15"/>
      <c r="P2" s="16"/>
    </row>
    <row r="3" spans="1:16">
      <c r="A3" s="3" t="s">
        <v>5</v>
      </c>
      <c r="B3" s="4" t="s">
        <v>6</v>
      </c>
      <c r="C3" s="4"/>
      <c r="D3" s="4"/>
      <c r="E3" s="4" t="s">
        <v>7</v>
      </c>
      <c r="F3" s="4"/>
      <c r="G3" s="4"/>
      <c r="H3" s="4" t="s">
        <v>8</v>
      </c>
      <c r="I3" s="4"/>
      <c r="J3" s="4"/>
      <c r="K3" s="4" t="s">
        <v>9</v>
      </c>
      <c r="L3" s="4"/>
      <c r="M3" s="4"/>
      <c r="N3" s="15"/>
      <c r="O3" s="15"/>
      <c r="P3" s="16"/>
    </row>
    <row r="4" spans="1:16">
      <c r="A4" s="3"/>
      <c r="B4" s="5" t="s">
        <v>10</v>
      </c>
      <c r="C4" s="3" t="s">
        <v>11</v>
      </c>
      <c r="D4" s="6">
        <v>0.2</v>
      </c>
      <c r="E4" s="3" t="s">
        <v>12</v>
      </c>
      <c r="F4" s="3" t="s">
        <v>13</v>
      </c>
      <c r="G4" s="6">
        <v>0.5</v>
      </c>
      <c r="H4" s="3" t="s">
        <v>10</v>
      </c>
      <c r="I4" s="3" t="s">
        <v>13</v>
      </c>
      <c r="J4" s="6">
        <v>0.15</v>
      </c>
      <c r="K4" s="3" t="s">
        <v>10</v>
      </c>
      <c r="L4" s="3" t="s">
        <v>13</v>
      </c>
      <c r="M4" s="6">
        <v>0.15</v>
      </c>
      <c r="N4" s="15"/>
      <c r="O4" s="15"/>
      <c r="P4" s="16"/>
    </row>
    <row r="5" spans="1:16">
      <c r="A5" s="3"/>
      <c r="B5" s="5" t="s">
        <v>14</v>
      </c>
      <c r="C5" s="3" t="s">
        <v>15</v>
      </c>
      <c r="D5" s="3" t="s">
        <v>16</v>
      </c>
      <c r="E5" s="3" t="s">
        <v>17</v>
      </c>
      <c r="F5" s="3" t="s">
        <v>15</v>
      </c>
      <c r="G5" s="3" t="s">
        <v>16</v>
      </c>
      <c r="H5" s="3" t="s">
        <v>17</v>
      </c>
      <c r="I5" s="3" t="s">
        <v>15</v>
      </c>
      <c r="J5" s="3" t="s">
        <v>16</v>
      </c>
      <c r="K5" s="5" t="s">
        <v>18</v>
      </c>
      <c r="L5" s="3" t="s">
        <v>19</v>
      </c>
      <c r="M5" s="3" t="s">
        <v>16</v>
      </c>
      <c r="N5" s="17"/>
      <c r="O5" s="17"/>
      <c r="P5" s="18"/>
    </row>
    <row r="6" ht="22.5" spans="1:16">
      <c r="A6" s="7" t="s">
        <v>20</v>
      </c>
      <c r="B6" s="8">
        <v>88.224</v>
      </c>
      <c r="C6" s="9"/>
      <c r="D6" s="10">
        <f>(B6+C6)*0.2</f>
        <v>17.6448</v>
      </c>
      <c r="E6" s="10">
        <v>87.2430769230769</v>
      </c>
      <c r="F6" s="9">
        <v>0</v>
      </c>
      <c r="G6" s="10">
        <f>(E6+F6)*0.5</f>
        <v>43.6215384615385</v>
      </c>
      <c r="H6" s="10">
        <v>87.356</v>
      </c>
      <c r="I6" s="9">
        <v>0</v>
      </c>
      <c r="J6" s="10">
        <f>(H6+I6)*0.15</f>
        <v>13.1034</v>
      </c>
      <c r="K6" s="9">
        <v>80</v>
      </c>
      <c r="L6" s="9"/>
      <c r="M6" s="9">
        <f>(K6+L6)*0.15</f>
        <v>12</v>
      </c>
      <c r="N6" s="10">
        <f>D6+G6+J6+M6</f>
        <v>86.3697384615384</v>
      </c>
      <c r="O6" s="9">
        <f>RANK(N6,N:N)</f>
        <v>20</v>
      </c>
      <c r="P6" s="9"/>
    </row>
    <row r="7" ht="22.5" spans="1:16">
      <c r="A7" s="11" t="s">
        <v>21</v>
      </c>
      <c r="B7" s="8">
        <v>83.904</v>
      </c>
      <c r="C7" s="9"/>
      <c r="D7" s="10">
        <f t="shared" ref="D7:D50" si="0">(B7+C7)*0.2</f>
        <v>16.7808</v>
      </c>
      <c r="E7" s="10">
        <v>83.0807692307692</v>
      </c>
      <c r="F7" s="9">
        <v>0</v>
      </c>
      <c r="G7" s="10">
        <f t="shared" ref="G7:G50" si="1">(E7+F7)*0.5</f>
        <v>41.5403846153846</v>
      </c>
      <c r="H7" s="10">
        <v>87.065</v>
      </c>
      <c r="I7" s="9">
        <v>0</v>
      </c>
      <c r="J7" s="10">
        <f t="shared" ref="J7:J50" si="2">(H7+I7)*0.15</f>
        <v>13.05975</v>
      </c>
      <c r="K7" s="9">
        <v>80</v>
      </c>
      <c r="L7" s="9"/>
      <c r="M7" s="9">
        <f t="shared" ref="M7:M50" si="3">(K7+L7)*0.15</f>
        <v>12</v>
      </c>
      <c r="N7" s="10">
        <f t="shared" ref="N7:N50" si="4">D7+G7+J7+M7</f>
        <v>83.3809346153846</v>
      </c>
      <c r="O7" s="9">
        <f>RANK(N7,N:N)</f>
        <v>30</v>
      </c>
      <c r="P7" s="9"/>
    </row>
    <row r="8" ht="22.5" spans="1:16">
      <c r="A8" s="7" t="s">
        <v>22</v>
      </c>
      <c r="B8" s="8">
        <v>85.972</v>
      </c>
      <c r="C8" s="9"/>
      <c r="D8" s="10">
        <f t="shared" si="0"/>
        <v>17.1944</v>
      </c>
      <c r="E8" s="10">
        <v>84.3584615384615</v>
      </c>
      <c r="F8" s="9">
        <v>0</v>
      </c>
      <c r="G8" s="10">
        <f t="shared" si="1"/>
        <v>42.1792307692308</v>
      </c>
      <c r="H8" s="10">
        <v>86.248</v>
      </c>
      <c r="I8" s="9">
        <v>1</v>
      </c>
      <c r="J8" s="10">
        <f t="shared" si="2"/>
        <v>13.0872</v>
      </c>
      <c r="K8" s="9">
        <v>80</v>
      </c>
      <c r="L8" s="9">
        <v>28</v>
      </c>
      <c r="M8" s="9">
        <f t="shared" si="3"/>
        <v>16.2</v>
      </c>
      <c r="N8" s="10">
        <v>88.66</v>
      </c>
      <c r="O8" s="9">
        <f>RANK(N8,N:N)</f>
        <v>12</v>
      </c>
      <c r="P8" s="9" t="s">
        <v>23</v>
      </c>
    </row>
    <row r="9" ht="22.5" spans="1:16">
      <c r="A9" s="11" t="s">
        <v>24</v>
      </c>
      <c r="B9" s="8">
        <v>83.574</v>
      </c>
      <c r="C9" s="9"/>
      <c r="D9" s="10">
        <f t="shared" si="0"/>
        <v>16.7148</v>
      </c>
      <c r="E9" s="10">
        <v>85.2923076923077</v>
      </c>
      <c r="F9" s="9">
        <v>0</v>
      </c>
      <c r="G9" s="10">
        <f t="shared" si="1"/>
        <v>42.6461538461538</v>
      </c>
      <c r="H9" s="10">
        <v>85.989</v>
      </c>
      <c r="I9" s="9">
        <v>0</v>
      </c>
      <c r="J9" s="10">
        <f t="shared" si="2"/>
        <v>12.89835</v>
      </c>
      <c r="K9" s="9">
        <v>80</v>
      </c>
      <c r="L9" s="9"/>
      <c r="M9" s="9">
        <f t="shared" si="3"/>
        <v>12</v>
      </c>
      <c r="N9" s="10">
        <f t="shared" si="4"/>
        <v>84.2593038461538</v>
      </c>
      <c r="O9" s="9">
        <f>RANK(N9,N:N)</f>
        <v>27</v>
      </c>
      <c r="P9" s="9"/>
    </row>
    <row r="10" ht="22.5" spans="1:16">
      <c r="A10" s="7" t="s">
        <v>25</v>
      </c>
      <c r="B10" s="8">
        <v>84.314</v>
      </c>
      <c r="C10" s="9">
        <v>1</v>
      </c>
      <c r="D10" s="10">
        <f t="shared" si="0"/>
        <v>17.0628</v>
      </c>
      <c r="E10" s="10">
        <v>85.4276923076923</v>
      </c>
      <c r="F10" s="9">
        <v>0</v>
      </c>
      <c r="G10" s="10">
        <f t="shared" si="1"/>
        <v>42.7138461538461</v>
      </c>
      <c r="H10" s="10">
        <v>86.84</v>
      </c>
      <c r="I10" s="9">
        <v>0</v>
      </c>
      <c r="J10" s="10">
        <f t="shared" si="2"/>
        <v>13.026</v>
      </c>
      <c r="K10" s="9">
        <v>80</v>
      </c>
      <c r="L10" s="9">
        <v>25</v>
      </c>
      <c r="M10" s="9">
        <f t="shared" si="3"/>
        <v>15.75</v>
      </c>
      <c r="N10" s="10">
        <v>90.55</v>
      </c>
      <c r="O10" s="9">
        <f>RANK(N10,N:N)</f>
        <v>10</v>
      </c>
      <c r="P10" s="9" t="s">
        <v>26</v>
      </c>
    </row>
    <row r="11" ht="22.5" spans="1:16">
      <c r="A11" s="11" t="s">
        <v>27</v>
      </c>
      <c r="B11" s="8">
        <v>84.262</v>
      </c>
      <c r="C11" s="9"/>
      <c r="D11" s="10">
        <f t="shared" si="0"/>
        <v>16.8524</v>
      </c>
      <c r="E11" s="10">
        <v>86.1607692307692</v>
      </c>
      <c r="F11" s="9">
        <v>0</v>
      </c>
      <c r="G11" s="10">
        <f t="shared" si="1"/>
        <v>43.0803846153846</v>
      </c>
      <c r="H11" s="10">
        <v>84.353</v>
      </c>
      <c r="I11" s="9">
        <v>0</v>
      </c>
      <c r="J11" s="10">
        <f t="shared" si="2"/>
        <v>12.65295</v>
      </c>
      <c r="K11" s="9">
        <v>80</v>
      </c>
      <c r="L11" s="9"/>
      <c r="M11" s="9">
        <f t="shared" si="3"/>
        <v>12</v>
      </c>
      <c r="N11" s="10">
        <v>84.09</v>
      </c>
      <c r="O11" s="9">
        <f>RANK(N11,N:N)</f>
        <v>28</v>
      </c>
      <c r="P11" s="9" t="s">
        <v>28</v>
      </c>
    </row>
    <row r="12" ht="22.5" spans="1:16">
      <c r="A12" s="7" t="s">
        <v>29</v>
      </c>
      <c r="B12" s="8">
        <v>91.082</v>
      </c>
      <c r="C12" s="9">
        <v>4</v>
      </c>
      <c r="D12" s="10">
        <f t="shared" si="0"/>
        <v>19.0164</v>
      </c>
      <c r="E12" s="10">
        <v>87.1538461538462</v>
      </c>
      <c r="F12" s="9">
        <v>0</v>
      </c>
      <c r="G12" s="10">
        <f t="shared" si="1"/>
        <v>43.5769230769231</v>
      </c>
      <c r="H12" s="10">
        <v>91.243</v>
      </c>
      <c r="I12" s="9">
        <v>1</v>
      </c>
      <c r="J12" s="10">
        <f t="shared" si="2"/>
        <v>13.83645</v>
      </c>
      <c r="K12" s="9">
        <v>80</v>
      </c>
      <c r="L12" s="9">
        <v>16</v>
      </c>
      <c r="M12" s="9">
        <f t="shared" si="3"/>
        <v>14.4</v>
      </c>
      <c r="N12" s="10">
        <f t="shared" si="4"/>
        <v>90.8297730769231</v>
      </c>
      <c r="O12" s="9">
        <f>RANK(N12,N:N)</f>
        <v>9</v>
      </c>
      <c r="P12" s="9"/>
    </row>
    <row r="13" ht="22.5" spans="1:16">
      <c r="A13" s="11" t="s">
        <v>30</v>
      </c>
      <c r="B13" s="8">
        <v>74.31</v>
      </c>
      <c r="C13" s="9"/>
      <c r="D13" s="10">
        <f t="shared" si="0"/>
        <v>14.862</v>
      </c>
      <c r="E13" s="10">
        <v>82.4484615384615</v>
      </c>
      <c r="F13" s="9">
        <v>0</v>
      </c>
      <c r="G13" s="10">
        <f t="shared" si="1"/>
        <v>41.2242307692308</v>
      </c>
      <c r="H13" s="10">
        <v>87.301</v>
      </c>
      <c r="I13" s="9">
        <v>0</v>
      </c>
      <c r="J13" s="10">
        <f t="shared" si="2"/>
        <v>13.09515</v>
      </c>
      <c r="K13" s="9">
        <v>80</v>
      </c>
      <c r="L13" s="9"/>
      <c r="M13" s="9">
        <f t="shared" si="3"/>
        <v>12</v>
      </c>
      <c r="N13" s="10">
        <v>78.68</v>
      </c>
      <c r="O13" s="9">
        <f>RANK(N13,N:N)</f>
        <v>41</v>
      </c>
      <c r="P13" s="9" t="s">
        <v>31</v>
      </c>
    </row>
    <row r="14" ht="22.5" spans="1:16">
      <c r="A14" s="7" t="s">
        <v>32</v>
      </c>
      <c r="B14" s="8">
        <v>68.346</v>
      </c>
      <c r="C14" s="9"/>
      <c r="D14" s="10">
        <f t="shared" si="0"/>
        <v>13.6692</v>
      </c>
      <c r="E14" s="10">
        <v>76.8423076923077</v>
      </c>
      <c r="F14" s="9">
        <v>0</v>
      </c>
      <c r="G14" s="10">
        <f t="shared" si="1"/>
        <v>38.4211538461538</v>
      </c>
      <c r="H14" s="10">
        <v>75.628</v>
      </c>
      <c r="I14" s="9">
        <v>0</v>
      </c>
      <c r="J14" s="10">
        <f t="shared" si="2"/>
        <v>11.3442</v>
      </c>
      <c r="K14" s="9">
        <v>80</v>
      </c>
      <c r="L14" s="9"/>
      <c r="M14" s="9">
        <f t="shared" si="3"/>
        <v>12</v>
      </c>
      <c r="N14" s="10">
        <v>72.93</v>
      </c>
      <c r="O14" s="9">
        <f>RANK(N14,N:N)</f>
        <v>43</v>
      </c>
      <c r="P14" s="9" t="s">
        <v>31</v>
      </c>
    </row>
    <row r="15" ht="22.5" spans="1:16">
      <c r="A15" s="11" t="s">
        <v>33</v>
      </c>
      <c r="B15" s="8">
        <v>87.894</v>
      </c>
      <c r="C15" s="9"/>
      <c r="D15" s="10">
        <f t="shared" si="0"/>
        <v>17.5788</v>
      </c>
      <c r="E15" s="10">
        <v>76.2861538461538</v>
      </c>
      <c r="F15" s="9">
        <v>0</v>
      </c>
      <c r="G15" s="10">
        <f t="shared" si="1"/>
        <v>38.1430769230769</v>
      </c>
      <c r="H15" s="10">
        <v>86.323</v>
      </c>
      <c r="I15" s="9">
        <v>0</v>
      </c>
      <c r="J15" s="10">
        <f t="shared" si="2"/>
        <v>12.94845</v>
      </c>
      <c r="K15" s="9">
        <v>80</v>
      </c>
      <c r="L15" s="9"/>
      <c r="M15" s="9">
        <f t="shared" si="3"/>
        <v>12</v>
      </c>
      <c r="N15" s="10">
        <v>80.17</v>
      </c>
      <c r="O15" s="9">
        <f>RANK(N15,N:N)</f>
        <v>38</v>
      </c>
      <c r="P15" s="9" t="s">
        <v>28</v>
      </c>
    </row>
    <row r="16" ht="22.5" spans="1:16">
      <c r="A16" s="7" t="s">
        <v>34</v>
      </c>
      <c r="B16" s="8">
        <v>87.956</v>
      </c>
      <c r="C16" s="9"/>
      <c r="D16" s="10">
        <f t="shared" si="0"/>
        <v>17.5912</v>
      </c>
      <c r="E16" s="10">
        <v>85.1692307692308</v>
      </c>
      <c r="F16" s="9">
        <v>0</v>
      </c>
      <c r="G16" s="10">
        <f t="shared" si="1"/>
        <v>42.5846153846154</v>
      </c>
      <c r="H16" s="10">
        <v>84.522</v>
      </c>
      <c r="I16" s="9">
        <v>0</v>
      </c>
      <c r="J16" s="10">
        <f t="shared" si="2"/>
        <v>12.6783</v>
      </c>
      <c r="K16" s="9">
        <v>80</v>
      </c>
      <c r="L16" s="9"/>
      <c r="M16" s="9">
        <f t="shared" si="3"/>
        <v>12</v>
      </c>
      <c r="N16" s="10">
        <v>84.35</v>
      </c>
      <c r="O16" s="9">
        <f>RANK(N16,N:N)</f>
        <v>26</v>
      </c>
      <c r="P16" s="9" t="s">
        <v>28</v>
      </c>
    </row>
    <row r="17" ht="22.5" spans="1:16">
      <c r="A17" s="11" t="s">
        <v>35</v>
      </c>
      <c r="B17" s="8">
        <v>81.85</v>
      </c>
      <c r="C17" s="9"/>
      <c r="D17" s="10">
        <f t="shared" si="0"/>
        <v>16.37</v>
      </c>
      <c r="E17" s="10">
        <v>80.6576923076923</v>
      </c>
      <c r="F17" s="9">
        <v>0</v>
      </c>
      <c r="G17" s="10">
        <f t="shared" si="1"/>
        <v>40.3288461538462</v>
      </c>
      <c r="H17" s="10">
        <v>76.175</v>
      </c>
      <c r="I17" s="9">
        <v>0</v>
      </c>
      <c r="J17" s="10">
        <f t="shared" si="2"/>
        <v>11.42625</v>
      </c>
      <c r="K17" s="9">
        <v>80</v>
      </c>
      <c r="L17" s="9"/>
      <c r="M17" s="9">
        <f t="shared" si="3"/>
        <v>12</v>
      </c>
      <c r="N17" s="10">
        <f t="shared" si="4"/>
        <v>80.1250961538462</v>
      </c>
      <c r="O17" s="9">
        <f>RANK(N17,N:N)</f>
        <v>39</v>
      </c>
      <c r="P17" s="9"/>
    </row>
    <row r="18" ht="22.5" spans="1:16">
      <c r="A18" s="7" t="s">
        <v>36</v>
      </c>
      <c r="B18" s="8">
        <v>86.27</v>
      </c>
      <c r="C18" s="9"/>
      <c r="D18" s="10">
        <f t="shared" si="0"/>
        <v>17.254</v>
      </c>
      <c r="E18" s="10">
        <v>84.3561538461539</v>
      </c>
      <c r="F18" s="9">
        <v>0</v>
      </c>
      <c r="G18" s="10">
        <f t="shared" si="1"/>
        <v>42.1780769230769</v>
      </c>
      <c r="H18" s="10">
        <v>82.412</v>
      </c>
      <c r="I18" s="9">
        <v>0</v>
      </c>
      <c r="J18" s="10">
        <f t="shared" si="2"/>
        <v>12.3618</v>
      </c>
      <c r="K18" s="9">
        <v>80</v>
      </c>
      <c r="L18" s="9"/>
      <c r="M18" s="9">
        <f t="shared" si="3"/>
        <v>12</v>
      </c>
      <c r="N18" s="10">
        <v>80.29</v>
      </c>
      <c r="O18" s="9">
        <f>RANK(N18,N:N)</f>
        <v>37</v>
      </c>
      <c r="P18" s="9" t="s">
        <v>37</v>
      </c>
    </row>
    <row r="19" ht="22.5" spans="1:16">
      <c r="A19" s="11" t="s">
        <v>38</v>
      </c>
      <c r="B19" s="8">
        <v>83.214</v>
      </c>
      <c r="C19" s="9"/>
      <c r="D19" s="10">
        <f t="shared" si="0"/>
        <v>16.6428</v>
      </c>
      <c r="E19" s="10">
        <v>82.4730769230769</v>
      </c>
      <c r="F19" s="9">
        <v>0</v>
      </c>
      <c r="G19" s="10">
        <f t="shared" si="1"/>
        <v>41.2365384615385</v>
      </c>
      <c r="H19" s="10">
        <v>83.777</v>
      </c>
      <c r="I19" s="9">
        <v>0</v>
      </c>
      <c r="J19" s="10">
        <f t="shared" si="2"/>
        <v>12.56655</v>
      </c>
      <c r="K19" s="9">
        <v>80</v>
      </c>
      <c r="L19" s="9"/>
      <c r="M19" s="9">
        <f t="shared" si="3"/>
        <v>12</v>
      </c>
      <c r="N19" s="10">
        <f t="shared" si="4"/>
        <v>82.4458884615385</v>
      </c>
      <c r="O19" s="9">
        <f>RANK(N19,N:N)</f>
        <v>33</v>
      </c>
      <c r="P19" s="9"/>
    </row>
    <row r="20" ht="22.5" spans="1:16">
      <c r="A20" s="7" t="s">
        <v>39</v>
      </c>
      <c r="B20" s="8">
        <v>85.36</v>
      </c>
      <c r="C20" s="9"/>
      <c r="D20" s="10">
        <f t="shared" si="0"/>
        <v>17.072</v>
      </c>
      <c r="E20" s="10">
        <v>84.6892307692308</v>
      </c>
      <c r="F20" s="9">
        <v>0</v>
      </c>
      <c r="G20" s="10">
        <f t="shared" si="1"/>
        <v>42.3446153846154</v>
      </c>
      <c r="H20" s="10">
        <v>87.392</v>
      </c>
      <c r="I20" s="9">
        <v>0</v>
      </c>
      <c r="J20" s="10">
        <f t="shared" si="2"/>
        <v>13.1088</v>
      </c>
      <c r="K20" s="9">
        <v>80</v>
      </c>
      <c r="L20" s="9">
        <v>8</v>
      </c>
      <c r="M20" s="9">
        <f t="shared" si="3"/>
        <v>13.2</v>
      </c>
      <c r="N20" s="10">
        <v>85.23</v>
      </c>
      <c r="O20" s="9">
        <f>RANK(N20,N:N)</f>
        <v>23</v>
      </c>
      <c r="P20" s="9" t="s">
        <v>28</v>
      </c>
    </row>
    <row r="21" ht="22.5" spans="1:16">
      <c r="A21" s="11" t="s">
        <v>40</v>
      </c>
      <c r="B21" s="8">
        <v>88.974</v>
      </c>
      <c r="C21" s="9"/>
      <c r="D21" s="10">
        <f t="shared" si="0"/>
        <v>17.7948</v>
      </c>
      <c r="E21" s="10">
        <v>87.2861538461539</v>
      </c>
      <c r="F21" s="9">
        <v>0</v>
      </c>
      <c r="G21" s="10">
        <f t="shared" si="1"/>
        <v>43.6430769230769</v>
      </c>
      <c r="H21" s="10">
        <v>88.342</v>
      </c>
      <c r="I21" s="9">
        <v>0</v>
      </c>
      <c r="J21" s="10">
        <f t="shared" si="2"/>
        <v>13.2513</v>
      </c>
      <c r="K21" s="9">
        <v>80</v>
      </c>
      <c r="L21" s="9"/>
      <c r="M21" s="9">
        <f t="shared" si="3"/>
        <v>12</v>
      </c>
      <c r="N21" s="10">
        <f t="shared" si="4"/>
        <v>86.6891769230769</v>
      </c>
      <c r="O21" s="9">
        <f>RANK(N21,N:N)</f>
        <v>18</v>
      </c>
      <c r="P21" s="9"/>
    </row>
    <row r="22" ht="22.5" spans="1:16">
      <c r="A22" s="7" t="s">
        <v>41</v>
      </c>
      <c r="B22" s="8">
        <v>74.432</v>
      </c>
      <c r="C22" s="9"/>
      <c r="D22" s="10">
        <f t="shared" si="0"/>
        <v>14.8864</v>
      </c>
      <c r="E22" s="10">
        <v>70.7607692307692</v>
      </c>
      <c r="F22" s="9">
        <v>0</v>
      </c>
      <c r="G22" s="10">
        <f t="shared" si="1"/>
        <v>35.3803846153846</v>
      </c>
      <c r="H22" s="10">
        <v>84.049</v>
      </c>
      <c r="I22" s="9">
        <v>0</v>
      </c>
      <c r="J22" s="10">
        <f t="shared" si="2"/>
        <v>12.60735</v>
      </c>
      <c r="K22" s="9">
        <v>80</v>
      </c>
      <c r="L22" s="9"/>
      <c r="M22" s="9">
        <f t="shared" si="3"/>
        <v>12</v>
      </c>
      <c r="N22" s="10">
        <v>70.87</v>
      </c>
      <c r="O22" s="9">
        <f>RANK(N22,N:N)</f>
        <v>44</v>
      </c>
      <c r="P22" s="9" t="s">
        <v>42</v>
      </c>
    </row>
    <row r="23" ht="22.5" spans="1:16">
      <c r="A23" s="11" t="s">
        <v>43</v>
      </c>
      <c r="B23" s="8">
        <v>89.76</v>
      </c>
      <c r="C23" s="9">
        <v>7</v>
      </c>
      <c r="D23" s="10">
        <f t="shared" si="0"/>
        <v>19.352</v>
      </c>
      <c r="E23" s="10">
        <v>86.8538461538461</v>
      </c>
      <c r="F23" s="9">
        <v>0</v>
      </c>
      <c r="G23" s="10">
        <f t="shared" si="1"/>
        <v>43.4269230769231</v>
      </c>
      <c r="H23" s="10">
        <v>87.568</v>
      </c>
      <c r="I23" s="9">
        <v>0</v>
      </c>
      <c r="J23" s="10">
        <f t="shared" si="2"/>
        <v>13.1352</v>
      </c>
      <c r="K23" s="9">
        <v>80</v>
      </c>
      <c r="L23" s="9">
        <v>21</v>
      </c>
      <c r="M23" s="9">
        <f t="shared" si="3"/>
        <v>15.15</v>
      </c>
      <c r="N23" s="10">
        <f t="shared" si="4"/>
        <v>91.0641230769231</v>
      </c>
      <c r="O23" s="9">
        <f>RANK(N23,N:N)</f>
        <v>8</v>
      </c>
      <c r="P23" s="9"/>
    </row>
    <row r="24" ht="22.5" spans="1:16">
      <c r="A24" s="7" t="s">
        <v>44</v>
      </c>
      <c r="B24" s="8">
        <v>89.688</v>
      </c>
      <c r="C24" s="9"/>
      <c r="D24" s="10">
        <f t="shared" si="0"/>
        <v>17.9376</v>
      </c>
      <c r="E24" s="10">
        <v>89.6776923076923</v>
      </c>
      <c r="F24" s="9">
        <v>0</v>
      </c>
      <c r="G24" s="10">
        <f t="shared" si="1"/>
        <v>44.8388461538462</v>
      </c>
      <c r="H24" s="10">
        <v>86.913</v>
      </c>
      <c r="I24" s="9">
        <v>6</v>
      </c>
      <c r="J24" s="10">
        <f t="shared" si="2"/>
        <v>13.93695</v>
      </c>
      <c r="K24" s="9">
        <v>80</v>
      </c>
      <c r="L24" s="9">
        <v>29</v>
      </c>
      <c r="M24" s="9">
        <f t="shared" si="3"/>
        <v>16.35</v>
      </c>
      <c r="N24" s="10">
        <f t="shared" si="4"/>
        <v>93.0633961538462</v>
      </c>
      <c r="O24" s="9">
        <f>RANK(N24,N:N)</f>
        <v>3</v>
      </c>
      <c r="P24" s="9"/>
    </row>
    <row r="25" ht="22.5" spans="1:16">
      <c r="A25" s="11" t="s">
        <v>45</v>
      </c>
      <c r="B25" s="8">
        <v>88.376</v>
      </c>
      <c r="C25" s="9"/>
      <c r="D25" s="10">
        <f t="shared" si="0"/>
        <v>17.6752</v>
      </c>
      <c r="E25" s="10">
        <v>85.0392307692308</v>
      </c>
      <c r="F25" s="9">
        <v>0</v>
      </c>
      <c r="G25" s="10">
        <f t="shared" si="1"/>
        <v>42.5196153846154</v>
      </c>
      <c r="H25" s="10">
        <v>84.681</v>
      </c>
      <c r="I25" s="9">
        <v>1</v>
      </c>
      <c r="J25" s="10">
        <f t="shared" si="2"/>
        <v>12.85215</v>
      </c>
      <c r="K25" s="9">
        <v>80</v>
      </c>
      <c r="L25" s="9">
        <v>11</v>
      </c>
      <c r="M25" s="9">
        <f t="shared" si="3"/>
        <v>13.65</v>
      </c>
      <c r="N25" s="10">
        <f t="shared" si="4"/>
        <v>86.6969653846154</v>
      </c>
      <c r="O25" s="9">
        <f>RANK(N25,N:N)</f>
        <v>17</v>
      </c>
      <c r="P25" s="9"/>
    </row>
    <row r="26" ht="22.5" spans="1:16">
      <c r="A26" s="7" t="s">
        <v>46</v>
      </c>
      <c r="B26" s="8">
        <v>88.728</v>
      </c>
      <c r="C26" s="9"/>
      <c r="D26" s="10">
        <f t="shared" si="0"/>
        <v>17.7456</v>
      </c>
      <c r="E26" s="10">
        <v>88.6569230769231</v>
      </c>
      <c r="F26" s="9">
        <v>0</v>
      </c>
      <c r="G26" s="10">
        <f t="shared" si="1"/>
        <v>44.3284615384615</v>
      </c>
      <c r="H26" s="10">
        <v>94.763</v>
      </c>
      <c r="I26" s="9">
        <v>0</v>
      </c>
      <c r="J26" s="10">
        <f t="shared" si="2"/>
        <v>14.21445</v>
      </c>
      <c r="K26" s="9">
        <v>80</v>
      </c>
      <c r="L26" s="9"/>
      <c r="M26" s="9">
        <f t="shared" si="3"/>
        <v>12</v>
      </c>
      <c r="N26" s="10">
        <f t="shared" si="4"/>
        <v>88.2885115384615</v>
      </c>
      <c r="O26" s="9">
        <f>RANK(N26,N:N)</f>
        <v>13</v>
      </c>
      <c r="P26" s="9"/>
    </row>
    <row r="27" ht="22.5" spans="1:16">
      <c r="A27" s="11" t="s">
        <v>47</v>
      </c>
      <c r="B27" s="8">
        <v>83.296</v>
      </c>
      <c r="C27" s="9">
        <v>3</v>
      </c>
      <c r="D27" s="10">
        <f t="shared" si="0"/>
        <v>17.2592</v>
      </c>
      <c r="E27" s="10">
        <v>84.2146153846154</v>
      </c>
      <c r="F27" s="9">
        <v>0</v>
      </c>
      <c r="G27" s="10">
        <f t="shared" si="1"/>
        <v>42.1073076923077</v>
      </c>
      <c r="H27" s="10">
        <v>94.137</v>
      </c>
      <c r="I27" s="9">
        <v>5</v>
      </c>
      <c r="J27" s="10">
        <f t="shared" si="2"/>
        <v>14.87055</v>
      </c>
      <c r="K27" s="9">
        <v>80</v>
      </c>
      <c r="L27" s="9">
        <v>42.5</v>
      </c>
      <c r="M27" s="9">
        <f t="shared" si="3"/>
        <v>18.375</v>
      </c>
      <c r="N27" s="10">
        <f t="shared" si="4"/>
        <v>92.6120576923077</v>
      </c>
      <c r="O27" s="9">
        <f>RANK(N27,N:N)</f>
        <v>4</v>
      </c>
      <c r="P27" s="9"/>
    </row>
    <row r="28" ht="22.5" spans="1:16">
      <c r="A28" s="7" t="s">
        <v>48</v>
      </c>
      <c r="B28" s="8">
        <v>86.994</v>
      </c>
      <c r="C28" s="9"/>
      <c r="D28" s="10">
        <f t="shared" si="0"/>
        <v>17.3988</v>
      </c>
      <c r="E28" s="10">
        <v>87.22</v>
      </c>
      <c r="F28" s="9">
        <v>0</v>
      </c>
      <c r="G28" s="10">
        <f t="shared" si="1"/>
        <v>43.61</v>
      </c>
      <c r="H28" s="10">
        <v>87.042</v>
      </c>
      <c r="I28" s="9">
        <v>0</v>
      </c>
      <c r="J28" s="10">
        <f t="shared" si="2"/>
        <v>13.0563</v>
      </c>
      <c r="K28" s="9">
        <v>80</v>
      </c>
      <c r="L28" s="9"/>
      <c r="M28" s="9">
        <f t="shared" si="3"/>
        <v>12</v>
      </c>
      <c r="N28" s="10">
        <f t="shared" si="4"/>
        <v>86.0651</v>
      </c>
      <c r="O28" s="9">
        <f>RANK(N28,N:N)</f>
        <v>22</v>
      </c>
      <c r="P28" s="9"/>
    </row>
    <row r="29" ht="22.5" spans="1:16">
      <c r="A29" s="11" t="s">
        <v>49</v>
      </c>
      <c r="B29" s="8">
        <v>89.062</v>
      </c>
      <c r="C29" s="9"/>
      <c r="D29" s="10">
        <f t="shared" si="0"/>
        <v>17.8124</v>
      </c>
      <c r="E29" s="10">
        <v>88.4361538461538</v>
      </c>
      <c r="F29" s="9">
        <v>0</v>
      </c>
      <c r="G29" s="10">
        <f t="shared" si="1"/>
        <v>44.2180769230769</v>
      </c>
      <c r="H29" s="10">
        <v>90.801</v>
      </c>
      <c r="I29" s="9">
        <v>0</v>
      </c>
      <c r="J29" s="10">
        <f t="shared" si="2"/>
        <v>13.62015</v>
      </c>
      <c r="K29" s="9">
        <v>80</v>
      </c>
      <c r="L29" s="9"/>
      <c r="M29" s="9">
        <f t="shared" si="3"/>
        <v>12</v>
      </c>
      <c r="N29" s="10">
        <v>87.15</v>
      </c>
      <c r="O29" s="9">
        <f>RANK(N29,N:N)</f>
        <v>16</v>
      </c>
      <c r="P29" s="9" t="s">
        <v>28</v>
      </c>
    </row>
    <row r="30" ht="22.5" spans="1:16">
      <c r="A30" s="7" t="s">
        <v>50</v>
      </c>
      <c r="B30" s="8">
        <v>87.784</v>
      </c>
      <c r="C30" s="9"/>
      <c r="D30" s="10">
        <f t="shared" si="0"/>
        <v>17.5568</v>
      </c>
      <c r="E30" s="10">
        <v>87.8115384615385</v>
      </c>
      <c r="F30" s="9">
        <v>0</v>
      </c>
      <c r="G30" s="10">
        <f t="shared" si="1"/>
        <v>43.9057692307692</v>
      </c>
      <c r="H30" s="10">
        <v>86.434</v>
      </c>
      <c r="I30" s="9">
        <v>3</v>
      </c>
      <c r="J30" s="10">
        <f t="shared" si="2"/>
        <v>13.4151</v>
      </c>
      <c r="K30" s="9">
        <v>80</v>
      </c>
      <c r="L30" s="9">
        <v>6.5</v>
      </c>
      <c r="M30" s="9">
        <f t="shared" si="3"/>
        <v>12.975</v>
      </c>
      <c r="N30" s="10">
        <f t="shared" si="4"/>
        <v>87.8526692307692</v>
      </c>
      <c r="O30" s="9">
        <f>RANK(N30,N:N)</f>
        <v>14</v>
      </c>
      <c r="P30" s="9"/>
    </row>
    <row r="31" ht="22.5" spans="1:16">
      <c r="A31" s="11" t="s">
        <v>51</v>
      </c>
      <c r="B31" s="8">
        <v>77.042</v>
      </c>
      <c r="C31" s="9"/>
      <c r="D31" s="10">
        <f t="shared" si="0"/>
        <v>15.4084</v>
      </c>
      <c r="E31" s="10">
        <v>54.2146153846154</v>
      </c>
      <c r="F31" s="9">
        <v>0</v>
      </c>
      <c r="G31" s="10">
        <f t="shared" si="1"/>
        <v>27.1073076923077</v>
      </c>
      <c r="H31" s="10">
        <v>74.006</v>
      </c>
      <c r="I31" s="9">
        <v>0</v>
      </c>
      <c r="J31" s="10">
        <f t="shared" si="2"/>
        <v>11.1009</v>
      </c>
      <c r="K31" s="9">
        <v>80</v>
      </c>
      <c r="L31" s="9"/>
      <c r="M31" s="9">
        <f t="shared" si="3"/>
        <v>12</v>
      </c>
      <c r="N31" s="10">
        <f t="shared" si="4"/>
        <v>65.6166076923077</v>
      </c>
      <c r="O31" s="9">
        <f>RANK(N31,N:N)</f>
        <v>45</v>
      </c>
      <c r="P31" s="9"/>
    </row>
    <row r="32" ht="22.5" spans="1:16">
      <c r="A32" s="7" t="s">
        <v>52</v>
      </c>
      <c r="B32" s="8">
        <v>88.028</v>
      </c>
      <c r="C32" s="9"/>
      <c r="D32" s="10">
        <f t="shared" si="0"/>
        <v>17.6056</v>
      </c>
      <c r="E32" s="10">
        <v>85.9630769230769</v>
      </c>
      <c r="F32" s="9">
        <v>0</v>
      </c>
      <c r="G32" s="10">
        <f t="shared" si="1"/>
        <v>42.9815384615384</v>
      </c>
      <c r="H32" s="10">
        <v>86.152</v>
      </c>
      <c r="I32" s="9">
        <v>7</v>
      </c>
      <c r="J32" s="10">
        <f t="shared" si="2"/>
        <v>13.9728</v>
      </c>
      <c r="K32" s="9">
        <v>80</v>
      </c>
      <c r="L32" s="9">
        <v>19</v>
      </c>
      <c r="M32" s="9">
        <f t="shared" si="3"/>
        <v>14.85</v>
      </c>
      <c r="N32" s="10">
        <f t="shared" si="4"/>
        <v>89.4099384615384</v>
      </c>
      <c r="O32" s="9">
        <f>RANK(N32,N:N)</f>
        <v>11</v>
      </c>
      <c r="P32" s="9"/>
    </row>
    <row r="33" ht="22.5" spans="1:16">
      <c r="A33" s="11" t="s">
        <v>53</v>
      </c>
      <c r="B33" s="8">
        <v>67.664</v>
      </c>
      <c r="C33" s="9"/>
      <c r="D33" s="10">
        <f t="shared" si="0"/>
        <v>13.5328</v>
      </c>
      <c r="E33" s="10">
        <v>82.2015384615385</v>
      </c>
      <c r="F33" s="9">
        <v>0</v>
      </c>
      <c r="G33" s="10">
        <f t="shared" si="1"/>
        <v>41.1007692307692</v>
      </c>
      <c r="H33" s="10">
        <v>87.338</v>
      </c>
      <c r="I33" s="9">
        <v>0</v>
      </c>
      <c r="J33" s="10">
        <f t="shared" si="2"/>
        <v>13.1007</v>
      </c>
      <c r="K33" s="9">
        <v>80</v>
      </c>
      <c r="L33" s="9"/>
      <c r="M33" s="9">
        <f t="shared" si="3"/>
        <v>12</v>
      </c>
      <c r="N33" s="10">
        <f t="shared" si="4"/>
        <v>79.7342692307692</v>
      </c>
      <c r="O33" s="9">
        <f>RANK(N33,N:N)</f>
        <v>40</v>
      </c>
      <c r="P33" s="9"/>
    </row>
    <row r="34" ht="22.5" spans="1:16">
      <c r="A34" s="7" t="s">
        <v>54</v>
      </c>
      <c r="B34" s="8">
        <v>90.352</v>
      </c>
      <c r="C34" s="9"/>
      <c r="D34" s="10">
        <f t="shared" si="0"/>
        <v>18.0704</v>
      </c>
      <c r="E34" s="10">
        <v>87.2446153846154</v>
      </c>
      <c r="F34" s="9">
        <v>0</v>
      </c>
      <c r="G34" s="10">
        <f t="shared" si="1"/>
        <v>43.6223076923077</v>
      </c>
      <c r="H34" s="10">
        <v>85.168</v>
      </c>
      <c r="I34" s="9">
        <v>0</v>
      </c>
      <c r="J34" s="10">
        <f t="shared" si="2"/>
        <v>12.7752</v>
      </c>
      <c r="K34" s="9">
        <v>80</v>
      </c>
      <c r="L34" s="9">
        <v>10</v>
      </c>
      <c r="M34" s="9">
        <f t="shared" si="3"/>
        <v>13.5</v>
      </c>
      <c r="N34" s="10">
        <v>87.47</v>
      </c>
      <c r="O34" s="9">
        <f>RANK(N34,N:N)</f>
        <v>15</v>
      </c>
      <c r="P34" s="9" t="s">
        <v>28</v>
      </c>
    </row>
    <row r="35" ht="22.5" spans="1:16">
      <c r="A35" s="11" t="s">
        <v>55</v>
      </c>
      <c r="B35" s="8">
        <v>84.574</v>
      </c>
      <c r="C35" s="9"/>
      <c r="D35" s="10">
        <f t="shared" si="0"/>
        <v>16.9148</v>
      </c>
      <c r="E35" s="10">
        <v>85.4484615384615</v>
      </c>
      <c r="F35" s="9">
        <v>0</v>
      </c>
      <c r="G35" s="10">
        <f t="shared" si="1"/>
        <v>42.7242307692308</v>
      </c>
      <c r="H35" s="10">
        <v>89.285</v>
      </c>
      <c r="I35" s="9">
        <v>0</v>
      </c>
      <c r="J35" s="10">
        <f t="shared" si="2"/>
        <v>13.39275</v>
      </c>
      <c r="K35" s="9">
        <v>80</v>
      </c>
      <c r="L35" s="9"/>
      <c r="M35" s="9">
        <f t="shared" si="3"/>
        <v>12</v>
      </c>
      <c r="N35" s="10">
        <v>84.53</v>
      </c>
      <c r="O35" s="9">
        <f>RANK(N35,N:N)</f>
        <v>25</v>
      </c>
      <c r="P35" s="9" t="s">
        <v>28</v>
      </c>
    </row>
    <row r="36" ht="22.5" spans="1:16">
      <c r="A36" s="7" t="s">
        <v>56</v>
      </c>
      <c r="B36" s="8">
        <v>84.638</v>
      </c>
      <c r="C36" s="9"/>
      <c r="D36" s="10">
        <f t="shared" si="0"/>
        <v>16.9276</v>
      </c>
      <c r="E36" s="10">
        <v>80.6838461538461</v>
      </c>
      <c r="F36" s="9">
        <v>0</v>
      </c>
      <c r="G36" s="10">
        <f t="shared" si="1"/>
        <v>40.3419230769231</v>
      </c>
      <c r="H36" s="10">
        <v>87.0155</v>
      </c>
      <c r="I36" s="9">
        <v>0</v>
      </c>
      <c r="J36" s="10">
        <f t="shared" si="2"/>
        <v>13.052325</v>
      </c>
      <c r="K36" s="9">
        <v>80</v>
      </c>
      <c r="L36" s="9"/>
      <c r="M36" s="9">
        <f t="shared" si="3"/>
        <v>12</v>
      </c>
      <c r="N36" s="10">
        <v>80.32</v>
      </c>
      <c r="O36" s="9">
        <f>RANK(N36,N:N)</f>
        <v>36</v>
      </c>
      <c r="P36" s="9" t="s">
        <v>26</v>
      </c>
    </row>
    <row r="37" ht="22.5" spans="1:16">
      <c r="A37" s="11" t="s">
        <v>57</v>
      </c>
      <c r="B37" s="8">
        <v>80.958</v>
      </c>
      <c r="C37" s="9"/>
      <c r="D37" s="10">
        <f t="shared" si="0"/>
        <v>16.1916</v>
      </c>
      <c r="E37" s="10">
        <v>81.4392307692308</v>
      </c>
      <c r="F37" s="9">
        <v>0</v>
      </c>
      <c r="G37" s="10">
        <f t="shared" si="1"/>
        <v>40.7196153846154</v>
      </c>
      <c r="H37" s="10">
        <v>87.8425</v>
      </c>
      <c r="I37" s="9">
        <v>0</v>
      </c>
      <c r="J37" s="10">
        <f t="shared" si="2"/>
        <v>13.176375</v>
      </c>
      <c r="K37" s="9">
        <v>80</v>
      </c>
      <c r="L37" s="9"/>
      <c r="M37" s="9">
        <f t="shared" si="3"/>
        <v>12</v>
      </c>
      <c r="N37" s="10">
        <f t="shared" si="4"/>
        <v>82.0875903846154</v>
      </c>
      <c r="O37" s="9">
        <f>RANK(N37,N:N)</f>
        <v>34</v>
      </c>
      <c r="P37" s="9"/>
    </row>
    <row r="38" ht="22.5" spans="1:16">
      <c r="A38" s="7" t="s">
        <v>58</v>
      </c>
      <c r="B38" s="8">
        <v>85.806</v>
      </c>
      <c r="C38" s="9"/>
      <c r="D38" s="10">
        <f t="shared" si="0"/>
        <v>17.1612</v>
      </c>
      <c r="E38" s="10">
        <v>88.9946153846154</v>
      </c>
      <c r="F38" s="9">
        <v>0</v>
      </c>
      <c r="G38" s="10">
        <f t="shared" si="1"/>
        <v>44.4973076923077</v>
      </c>
      <c r="H38" s="10">
        <v>84.903</v>
      </c>
      <c r="I38" s="9">
        <v>0</v>
      </c>
      <c r="J38" s="10">
        <f t="shared" si="2"/>
        <v>12.73545</v>
      </c>
      <c r="K38" s="9">
        <v>80</v>
      </c>
      <c r="L38" s="9"/>
      <c r="M38" s="9">
        <f t="shared" si="3"/>
        <v>12</v>
      </c>
      <c r="N38" s="10">
        <f t="shared" si="4"/>
        <v>86.3939576923077</v>
      </c>
      <c r="O38" s="9">
        <f>RANK(N38,N:N)</f>
        <v>19</v>
      </c>
      <c r="P38" s="9"/>
    </row>
    <row r="39" ht="22.5" spans="1:16">
      <c r="A39" s="11" t="s">
        <v>59</v>
      </c>
      <c r="B39" s="8">
        <v>82.554</v>
      </c>
      <c r="C39" s="9"/>
      <c r="D39" s="10">
        <f t="shared" si="0"/>
        <v>16.5108</v>
      </c>
      <c r="E39" s="10">
        <v>79.35</v>
      </c>
      <c r="F39" s="9">
        <v>0</v>
      </c>
      <c r="G39" s="10">
        <f t="shared" si="1"/>
        <v>39.675</v>
      </c>
      <c r="H39" s="10">
        <v>80.33</v>
      </c>
      <c r="I39" s="9">
        <v>0</v>
      </c>
      <c r="J39" s="10">
        <f t="shared" si="2"/>
        <v>12.0495</v>
      </c>
      <c r="K39" s="9">
        <v>80</v>
      </c>
      <c r="L39" s="9"/>
      <c r="M39" s="9">
        <f t="shared" si="3"/>
        <v>12</v>
      </c>
      <c r="N39" s="10">
        <v>77.74</v>
      </c>
      <c r="O39" s="9">
        <f>RANK(N39,N:N)</f>
        <v>42</v>
      </c>
      <c r="P39" s="9" t="s">
        <v>31</v>
      </c>
    </row>
    <row r="40" ht="22.5" spans="1:16">
      <c r="A40" s="7" t="s">
        <v>60</v>
      </c>
      <c r="B40" s="8">
        <v>89.114</v>
      </c>
      <c r="C40" s="9">
        <v>4</v>
      </c>
      <c r="D40" s="10">
        <f t="shared" si="0"/>
        <v>18.6228</v>
      </c>
      <c r="E40" s="10">
        <v>87.3661538461538</v>
      </c>
      <c r="F40" s="9">
        <v>0</v>
      </c>
      <c r="G40" s="10">
        <f t="shared" si="1"/>
        <v>43.6830769230769</v>
      </c>
      <c r="H40" s="10">
        <v>88.627</v>
      </c>
      <c r="I40" s="9">
        <v>1</v>
      </c>
      <c r="J40" s="10">
        <f t="shared" si="2"/>
        <v>13.44405</v>
      </c>
      <c r="K40" s="9">
        <v>80</v>
      </c>
      <c r="L40" s="9">
        <v>25</v>
      </c>
      <c r="M40" s="9">
        <f t="shared" si="3"/>
        <v>15.75</v>
      </c>
      <c r="N40" s="10">
        <f t="shared" si="4"/>
        <v>91.4999269230769</v>
      </c>
      <c r="O40" s="9">
        <f>RANK(N40,N:N)</f>
        <v>7</v>
      </c>
      <c r="P40" s="9"/>
    </row>
    <row r="41" ht="22.5" spans="1:16">
      <c r="A41" s="11" t="s">
        <v>61</v>
      </c>
      <c r="B41" s="8">
        <v>83.518</v>
      </c>
      <c r="C41" s="9"/>
      <c r="D41" s="10">
        <f t="shared" si="0"/>
        <v>16.7036</v>
      </c>
      <c r="E41" s="10">
        <v>86.2538461538462</v>
      </c>
      <c r="F41" s="9">
        <v>0</v>
      </c>
      <c r="G41" s="10">
        <f t="shared" si="1"/>
        <v>43.1269230769231</v>
      </c>
      <c r="H41" s="10">
        <v>88.397</v>
      </c>
      <c r="I41" s="9">
        <v>0</v>
      </c>
      <c r="J41" s="10">
        <f t="shared" si="2"/>
        <v>13.25955</v>
      </c>
      <c r="K41" s="9">
        <v>80</v>
      </c>
      <c r="L41" s="9"/>
      <c r="M41" s="9">
        <f t="shared" si="3"/>
        <v>12</v>
      </c>
      <c r="N41" s="10">
        <f t="shared" si="4"/>
        <v>85.0900730769231</v>
      </c>
      <c r="O41" s="9">
        <f>RANK(N41,N:N)</f>
        <v>24</v>
      </c>
      <c r="P41" s="9"/>
    </row>
    <row r="42" ht="22.5" spans="1:16">
      <c r="A42" s="7" t="s">
        <v>62</v>
      </c>
      <c r="B42" s="8">
        <v>91.596</v>
      </c>
      <c r="C42" s="9">
        <v>4</v>
      </c>
      <c r="D42" s="10">
        <f t="shared" si="0"/>
        <v>19.1192</v>
      </c>
      <c r="E42" s="10">
        <v>86.7384615384615</v>
      </c>
      <c r="F42" s="9">
        <v>0</v>
      </c>
      <c r="G42" s="10">
        <f t="shared" si="1"/>
        <v>43.3692307692308</v>
      </c>
      <c r="H42" s="10">
        <v>88.105</v>
      </c>
      <c r="I42" s="9">
        <v>4</v>
      </c>
      <c r="J42" s="10">
        <f t="shared" si="2"/>
        <v>13.81575</v>
      </c>
      <c r="K42" s="9">
        <v>80</v>
      </c>
      <c r="L42" s="9">
        <v>26</v>
      </c>
      <c r="M42" s="9">
        <f t="shared" si="3"/>
        <v>15.9</v>
      </c>
      <c r="N42" s="10">
        <v>91.7</v>
      </c>
      <c r="O42" s="9">
        <f>RANK(N42,N:N)</f>
        <v>6</v>
      </c>
      <c r="P42" s="9" t="s">
        <v>28</v>
      </c>
    </row>
    <row r="43" ht="22.5" spans="1:16">
      <c r="A43" s="11" t="s">
        <v>63</v>
      </c>
      <c r="B43" s="8">
        <v>87.1</v>
      </c>
      <c r="C43" s="9">
        <v>3</v>
      </c>
      <c r="D43" s="10">
        <f t="shared" si="0"/>
        <v>18.02</v>
      </c>
      <c r="E43" s="10">
        <v>87.5530769230769</v>
      </c>
      <c r="F43" s="9">
        <v>0</v>
      </c>
      <c r="G43" s="10">
        <f t="shared" si="1"/>
        <v>43.7765384615385</v>
      </c>
      <c r="H43" s="10">
        <v>87.723</v>
      </c>
      <c r="I43" s="9">
        <v>3</v>
      </c>
      <c r="J43" s="10">
        <f t="shared" si="2"/>
        <v>13.60845</v>
      </c>
      <c r="K43" s="9">
        <v>80</v>
      </c>
      <c r="L43" s="9">
        <v>41.5</v>
      </c>
      <c r="M43" s="9">
        <f t="shared" si="3"/>
        <v>18.225</v>
      </c>
      <c r="N43" s="10">
        <f t="shared" si="4"/>
        <v>93.6299884615385</v>
      </c>
      <c r="O43" s="9">
        <f>RANK(N43,N:N)</f>
        <v>2</v>
      </c>
      <c r="P43" s="9"/>
    </row>
    <row r="44" ht="22.5" spans="1:16">
      <c r="A44" s="7" t="s">
        <v>64</v>
      </c>
      <c r="B44" s="8">
        <v>86.246</v>
      </c>
      <c r="C44" s="9"/>
      <c r="D44" s="10">
        <f t="shared" si="0"/>
        <v>17.2492</v>
      </c>
      <c r="E44" s="10">
        <v>87.6930769230769</v>
      </c>
      <c r="F44" s="9">
        <v>0</v>
      </c>
      <c r="G44" s="10">
        <f t="shared" si="1"/>
        <v>43.8465384615385</v>
      </c>
      <c r="H44" s="10">
        <v>86.891</v>
      </c>
      <c r="I44" s="9">
        <v>0</v>
      </c>
      <c r="J44" s="10">
        <f t="shared" si="2"/>
        <v>13.03365</v>
      </c>
      <c r="K44" s="9">
        <v>80</v>
      </c>
      <c r="L44" s="9"/>
      <c r="M44" s="9">
        <f t="shared" si="3"/>
        <v>12</v>
      </c>
      <c r="N44" s="10">
        <f t="shared" si="4"/>
        <v>86.1293884615385</v>
      </c>
      <c r="O44" s="9">
        <f>RANK(N44,N:N)</f>
        <v>21</v>
      </c>
      <c r="P44" s="9"/>
    </row>
    <row r="45" ht="22.5" spans="1:16">
      <c r="A45" s="11" t="s">
        <v>65</v>
      </c>
      <c r="B45" s="8">
        <v>77.536</v>
      </c>
      <c r="C45" s="9"/>
      <c r="D45" s="10">
        <f t="shared" si="0"/>
        <v>15.5072</v>
      </c>
      <c r="E45" s="10">
        <v>84.0384615384615</v>
      </c>
      <c r="F45" s="9">
        <v>0</v>
      </c>
      <c r="G45" s="10">
        <f t="shared" si="1"/>
        <v>42.0192307692308</v>
      </c>
      <c r="H45" s="10">
        <v>85.847</v>
      </c>
      <c r="I45" s="9">
        <v>0</v>
      </c>
      <c r="J45" s="10">
        <f t="shared" si="2"/>
        <v>12.87705</v>
      </c>
      <c r="K45" s="9">
        <v>80</v>
      </c>
      <c r="L45" s="9"/>
      <c r="M45" s="9">
        <f t="shared" si="3"/>
        <v>12</v>
      </c>
      <c r="N45" s="10">
        <v>80.4</v>
      </c>
      <c r="O45" s="9">
        <f>RANK(N45,N:N)</f>
        <v>35</v>
      </c>
      <c r="P45" s="9" t="s">
        <v>26</v>
      </c>
    </row>
    <row r="46" ht="22.5" spans="1:16">
      <c r="A46" s="7" t="s">
        <v>66</v>
      </c>
      <c r="B46" s="8">
        <v>82.254</v>
      </c>
      <c r="C46" s="9"/>
      <c r="D46" s="10">
        <f t="shared" si="0"/>
        <v>16.4508</v>
      </c>
      <c r="E46" s="10">
        <v>84.8953846153846</v>
      </c>
      <c r="F46" s="9">
        <v>0</v>
      </c>
      <c r="G46" s="10">
        <f t="shared" si="1"/>
        <v>42.4476923076923</v>
      </c>
      <c r="H46" s="10">
        <v>86.073</v>
      </c>
      <c r="I46" s="9">
        <v>0</v>
      </c>
      <c r="J46" s="10">
        <f t="shared" si="2"/>
        <v>12.91095</v>
      </c>
      <c r="K46" s="9">
        <v>80</v>
      </c>
      <c r="L46" s="9">
        <v>8</v>
      </c>
      <c r="M46" s="9">
        <f t="shared" si="3"/>
        <v>13.2</v>
      </c>
      <c r="N46" s="10">
        <v>83.01</v>
      </c>
      <c r="O46" s="9">
        <f>RANK(N46,N:N)</f>
        <v>32</v>
      </c>
      <c r="P46" s="9" t="s">
        <v>26</v>
      </c>
    </row>
    <row r="47" ht="22.5" spans="1:16">
      <c r="A47" s="11" t="s">
        <v>67</v>
      </c>
      <c r="B47" s="8">
        <v>84.84</v>
      </c>
      <c r="C47" s="9"/>
      <c r="D47" s="10">
        <f t="shared" si="0"/>
        <v>16.968</v>
      </c>
      <c r="E47" s="10">
        <v>84.3569230769231</v>
      </c>
      <c r="F47" s="9">
        <v>0</v>
      </c>
      <c r="G47" s="10">
        <f t="shared" si="1"/>
        <v>42.1784615384615</v>
      </c>
      <c r="H47" s="10">
        <v>86.102</v>
      </c>
      <c r="I47" s="9">
        <v>0</v>
      </c>
      <c r="J47" s="10">
        <f t="shared" si="2"/>
        <v>12.9153</v>
      </c>
      <c r="K47" s="9">
        <v>80</v>
      </c>
      <c r="L47" s="9"/>
      <c r="M47" s="9">
        <f t="shared" si="3"/>
        <v>12</v>
      </c>
      <c r="N47" s="10">
        <f t="shared" si="4"/>
        <v>84.0617615384615</v>
      </c>
      <c r="O47" s="9">
        <f>RANK(N47,N:N)</f>
        <v>29</v>
      </c>
      <c r="P47" s="9"/>
    </row>
    <row r="48" ht="22.5" spans="1:16">
      <c r="A48" s="7" t="s">
        <v>68</v>
      </c>
      <c r="B48" s="8">
        <v>79.568</v>
      </c>
      <c r="C48" s="9"/>
      <c r="D48" s="10">
        <f t="shared" si="0"/>
        <v>15.9136</v>
      </c>
      <c r="E48" s="10">
        <v>85.9861538461539</v>
      </c>
      <c r="F48" s="9">
        <v>0</v>
      </c>
      <c r="G48" s="10">
        <f t="shared" si="1"/>
        <v>42.9930769230769</v>
      </c>
      <c r="H48" s="10">
        <v>89.395</v>
      </c>
      <c r="I48" s="9">
        <v>0</v>
      </c>
      <c r="J48" s="10">
        <f t="shared" si="2"/>
        <v>13.40925</v>
      </c>
      <c r="K48" s="9">
        <v>80</v>
      </c>
      <c r="L48" s="9"/>
      <c r="M48" s="9">
        <f t="shared" si="3"/>
        <v>12</v>
      </c>
      <c r="N48" s="10">
        <v>83.32</v>
      </c>
      <c r="O48" s="9">
        <f>RANK(N48,N:N)</f>
        <v>31</v>
      </c>
      <c r="P48" s="9" t="s">
        <v>23</v>
      </c>
    </row>
    <row r="49" ht="22.5" spans="1:16">
      <c r="A49" s="7" t="s">
        <v>69</v>
      </c>
      <c r="B49" s="8">
        <v>91.3433333333333</v>
      </c>
      <c r="C49" s="9"/>
      <c r="D49" s="10">
        <f t="shared" si="0"/>
        <v>18.2686666666667</v>
      </c>
      <c r="E49" s="10">
        <v>90.5928571428572</v>
      </c>
      <c r="F49" s="9">
        <v>0</v>
      </c>
      <c r="G49" s="10">
        <f t="shared" si="1"/>
        <v>45.2964285714286</v>
      </c>
      <c r="H49" s="10">
        <v>85.168</v>
      </c>
      <c r="I49" s="9">
        <v>7</v>
      </c>
      <c r="J49" s="10">
        <f t="shared" si="2"/>
        <v>13.8252</v>
      </c>
      <c r="K49" s="9">
        <v>80</v>
      </c>
      <c r="L49" s="9">
        <v>16</v>
      </c>
      <c r="M49" s="9">
        <f t="shared" si="3"/>
        <v>14.4</v>
      </c>
      <c r="N49" s="10">
        <f t="shared" si="4"/>
        <v>91.7902952380953</v>
      </c>
      <c r="O49" s="9">
        <f>RANK(N49,N:N)</f>
        <v>5</v>
      </c>
      <c r="P49" s="9"/>
    </row>
    <row r="50" ht="22.5" spans="1:16">
      <c r="A50" s="11" t="s">
        <v>70</v>
      </c>
      <c r="B50" s="8">
        <v>85.8766666666667</v>
      </c>
      <c r="C50" s="9"/>
      <c r="D50" s="10">
        <f t="shared" si="0"/>
        <v>17.1753333333333</v>
      </c>
      <c r="E50" s="10">
        <v>87.8457142857143</v>
      </c>
      <c r="F50" s="9">
        <v>0</v>
      </c>
      <c r="G50" s="10">
        <f t="shared" si="1"/>
        <v>43.9228571428571</v>
      </c>
      <c r="H50" s="10">
        <v>85.856</v>
      </c>
      <c r="I50" s="9">
        <v>0</v>
      </c>
      <c r="J50" s="10">
        <f t="shared" si="2"/>
        <v>12.8784</v>
      </c>
      <c r="K50" s="9">
        <v>80</v>
      </c>
      <c r="L50" s="9">
        <v>69.5</v>
      </c>
      <c r="M50" s="9">
        <f t="shared" si="3"/>
        <v>22.425</v>
      </c>
      <c r="N50" s="10">
        <f t="shared" si="4"/>
        <v>96.4015904761904</v>
      </c>
      <c r="O50" s="9">
        <f>RANK(N50,N:N)</f>
        <v>1</v>
      </c>
      <c r="P50" s="9"/>
    </row>
  </sheetData>
  <sortState ref="O1:O50">
    <sortCondition ref="O6" descending="1"/>
  </sortState>
  <mergeCells count="10">
    <mergeCell ref="A1:M1"/>
    <mergeCell ref="A2:M2"/>
    <mergeCell ref="B3:D3"/>
    <mergeCell ref="E3:G3"/>
    <mergeCell ref="H3:J3"/>
    <mergeCell ref="K3:M3"/>
    <mergeCell ref="A3:A5"/>
    <mergeCell ref="N1:N5"/>
    <mergeCell ref="O1:O5"/>
    <mergeCell ref="P1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综合测评表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29878</dc:creator>
  <cp:lastModifiedBy>黄赟</cp:lastModifiedBy>
  <dcterms:created xsi:type="dcterms:W3CDTF">2023-08-30T07:05:00Z</dcterms:created>
  <dcterms:modified xsi:type="dcterms:W3CDTF">2023-09-07T00:38:25Z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FA32508DF6A74EC38B40371DB64A1720_13</vt:lpwstr>
  </property>
  <property fmtid="{D5CDD505-2E9C-101B-9397-08002B2CF9AE}" pid="3" name="KSOProductBuildVer">
    <vt:lpwstr>2052-12.1.0.15120</vt:lpwstr>
  </property>
</Properties>
</file>