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<sst xmlns="http://schemas.openxmlformats.org/spreadsheetml/2006/main" count="63" uniqueCount="50">
  <si>
    <r>
      <rPr>
        <sz val="11"/>
        <color rgb="FF000000"/>
        <rFont val="宋体"/>
        <charset val="134"/>
        <scheme val="minor"/>
      </rPr>
      <t>安徽中澳科技职业学院</t>
    </r>
    <r>
      <rPr>
        <u/>
        <sz val="11"/>
        <color rgb="FF000000"/>
        <rFont val="宋体"/>
        <charset val="134"/>
      </rPr>
      <t xml:space="preserve">   2022 </t>
    </r>
    <r>
      <rPr>
        <sz val="11"/>
        <color rgb="FF000000"/>
        <rFont val="宋体"/>
        <charset val="134"/>
      </rPr>
      <t xml:space="preserve"> 至</t>
    </r>
    <r>
      <rPr>
        <u/>
        <sz val="11"/>
        <color rgb="FF000000"/>
        <rFont val="宋体"/>
        <charset val="134"/>
      </rPr>
      <t xml:space="preserve">  2023  </t>
    </r>
    <r>
      <rPr>
        <sz val="11"/>
        <color rgb="FF000000"/>
        <rFont val="宋体"/>
        <charset val="134"/>
      </rPr>
      <t xml:space="preserve"> 学年综合素质测评表</t>
    </r>
  </si>
  <si>
    <t xml:space="preserve"> 系部：信息工程与艺术设计系      班级：2022级建筑室内设计班      专业：建筑室内设计       辅导员：方骥飞</t>
  </si>
  <si>
    <r>
      <rPr>
        <sz val="11"/>
        <color rgb="FF000000"/>
        <rFont val="宋体"/>
        <charset val="134"/>
      </rPr>
      <t>学号</t>
    </r>
  </si>
  <si>
    <r>
      <rPr>
        <sz val="11"/>
        <color rgb="FF000000"/>
        <rFont val="宋体"/>
        <charset val="134"/>
      </rPr>
      <t>德 育 分 数</t>
    </r>
  </si>
  <si>
    <r>
      <rPr>
        <sz val="11"/>
        <color rgb="FF000000"/>
        <rFont val="宋体"/>
        <charset val="134"/>
      </rPr>
      <t>智育分数</t>
    </r>
  </si>
  <si>
    <r>
      <rPr>
        <sz val="11"/>
        <color rgb="FF000000"/>
        <rFont val="宋体"/>
        <charset val="134"/>
      </rPr>
      <t>身心素质分数</t>
    </r>
  </si>
  <si>
    <r>
      <rPr>
        <sz val="11"/>
        <color rgb="FF000000"/>
        <rFont val="宋体"/>
        <charset val="134"/>
      </rPr>
      <t>能 力 分 数</t>
    </r>
  </si>
  <si>
    <r>
      <rPr>
        <sz val="11"/>
        <color rgb="FF000000"/>
        <rFont val="宋体"/>
        <charset val="134"/>
      </rPr>
      <t>综合分数</t>
    </r>
  </si>
  <si>
    <r>
      <rPr>
        <sz val="11"/>
        <color rgb="FF000000"/>
        <rFont val="宋体"/>
        <charset val="134"/>
      </rPr>
      <t>综合排名</t>
    </r>
  </si>
  <si>
    <r>
      <rPr>
        <sz val="11"/>
        <color rgb="FF000000"/>
        <rFont val="宋体"/>
        <charset val="134"/>
      </rPr>
      <t>减</t>
    </r>
  </si>
  <si>
    <r>
      <rPr>
        <sz val="11"/>
        <color rgb="FF000000"/>
        <rFont val="宋体"/>
        <charset val="134"/>
      </rPr>
      <t>分</t>
    </r>
  </si>
  <si>
    <r>
      <rPr>
        <sz val="11"/>
        <color rgb="FF000000"/>
        <rFont val="宋体"/>
        <charset val="134"/>
      </rPr>
      <t>标</t>
    </r>
  </si>
  <si>
    <r>
      <rPr>
        <sz val="11"/>
        <color rgb="FF000000"/>
        <rFont val="宋体"/>
        <charset val="134"/>
      </rPr>
      <t>注</t>
    </r>
  </si>
  <si>
    <r>
      <rPr>
        <sz val="11"/>
        <color rgb="FF000000"/>
        <rFont val="宋体"/>
        <charset val="134"/>
      </rPr>
      <t>(*)</t>
    </r>
  </si>
  <si>
    <r>
      <rPr>
        <sz val="11"/>
        <color rgb="FF000000"/>
        <rFont val="宋体"/>
        <charset val="134"/>
      </rPr>
      <t>基准分</t>
    </r>
  </si>
  <si>
    <r>
      <rPr>
        <sz val="11"/>
        <color rgb="FF000000"/>
        <rFont val="宋体"/>
        <charset val="134"/>
      </rPr>
      <t>加减</t>
    </r>
  </si>
  <si>
    <r>
      <rPr>
        <sz val="11"/>
        <color rgb="FF000000"/>
        <rFont val="宋体"/>
        <charset val="134"/>
      </rPr>
      <t>课程</t>
    </r>
  </si>
  <si>
    <r>
      <rPr>
        <sz val="11"/>
        <color rgb="FF000000"/>
        <rFont val="宋体"/>
        <charset val="134"/>
      </rPr>
      <t>加</t>
    </r>
  </si>
  <si>
    <r>
      <rPr>
        <sz val="11"/>
        <color rgb="FF000000"/>
        <rFont val="宋体"/>
        <charset val="134"/>
      </rPr>
      <t>分值</t>
    </r>
  </si>
  <si>
    <r>
      <rPr>
        <sz val="11"/>
        <color rgb="FF000000"/>
        <rFont val="宋体"/>
        <charset val="134"/>
      </rPr>
      <t>小计</t>
    </r>
  </si>
  <si>
    <r>
      <rPr>
        <sz val="11"/>
        <color rgb="FF000000"/>
        <rFont val="宋体"/>
        <charset val="134"/>
      </rPr>
      <t>平均分</t>
    </r>
  </si>
  <si>
    <r>
      <rPr>
        <sz val="11"/>
        <color rgb="FF000000"/>
        <rFont val="宋体"/>
        <charset val="134"/>
      </rPr>
      <t>分数</t>
    </r>
  </si>
  <si>
    <t>202204030114</t>
  </si>
  <si>
    <t>202204030111</t>
  </si>
  <si>
    <t>202204030121</t>
  </si>
  <si>
    <t>202204030109</t>
  </si>
  <si>
    <t>202204030124</t>
  </si>
  <si>
    <t>202204030113</t>
  </si>
  <si>
    <t>202204030122</t>
  </si>
  <si>
    <t>202204030125</t>
  </si>
  <si>
    <t>202204030112</t>
  </si>
  <si>
    <t>202204030128</t>
  </si>
  <si>
    <t>202204030126</t>
  </si>
  <si>
    <t>202204030116</t>
  </si>
  <si>
    <t>202204030118</t>
  </si>
  <si>
    <t>202204030103</t>
  </si>
  <si>
    <t>202204030101</t>
  </si>
  <si>
    <t>202204030117</t>
  </si>
  <si>
    <t>202204030119</t>
  </si>
  <si>
    <t>202204030105</t>
  </si>
  <si>
    <t>202204030102</t>
  </si>
  <si>
    <t>202204030115</t>
  </si>
  <si>
    <t>202204030120</t>
  </si>
  <si>
    <t>202204030108</t>
  </si>
  <si>
    <t>202204030127</t>
  </si>
  <si>
    <t>202204030123</t>
  </si>
  <si>
    <t>202204030110</t>
  </si>
  <si>
    <t>202204030104</t>
  </si>
  <si>
    <t>202204030106</t>
  </si>
  <si>
    <t>202204030107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</si>
</sst>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3">
    <font>
      <sz val="11"/>
      <color theme="1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10" applyNumberFormat="0" applyAlignment="0" applyProtection="0">
      <alignment vertical="center"/>
    </xf>
    <xf numFmtId="0" fontId="12" fillId="4" borderId="11" applyNumberFormat="0" applyAlignment="0" applyProtection="0">
      <alignment vertical="center"/>
    </xf>
    <xf numFmtId="0" fontId="13" fillId="4" borderId="10" applyNumberFormat="0" applyAlignment="0" applyProtection="0">
      <alignment vertical="center"/>
    </xf>
    <xf numFmtId="0" fontId="14" fillId="5" borderId="12" applyNumberFormat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9" fontId="2" fillId="0" borderId="4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76" fontId="0" fillId="0" borderId="4" xfId="0" applyNumberFormat="1" applyBorder="1" applyAlignment="1">
      <alignment horizontal="center" vertical="center" wrapText="1"/>
    </xf>
    <xf numFmtId="0" fontId="0" fillId="0" borderId="0" xfId="0" applyBorder="1" applyAlignment="1">
      <alignment horizontal="justify" vertical="center" wrapText="1"/>
    </xf>
    <xf numFmtId="0" fontId="2" fillId="0" borderId="4" xfId="0" applyFont="1" applyBorder="1" applyAlignment="1">
      <alignment horizontal="justify" vertical="center" wrapText="1"/>
    </xf>
    <xf numFmtId="0" fontId="0" fillId="0" borderId="4" xfId="0" applyBorder="1" applyAlignment="1">
      <alignment horizontal="justify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40"/>
  <sheetViews>
    <sheetView tabSelected="1" workbookViewId="0">
      <selection activeCell="B3" sqref="B$1:B$1048576"/>
    </sheetView>
  </sheetViews>
  <sheetFormatPr defaultColWidth="9" defaultRowHeight="13.5"/>
  <cols>
    <col min="1" max="1" width="15.8166666666667" customWidth="1"/>
    <col min="2" max="2" width="7.54166666666667" customWidth="1"/>
    <col min="3" max="3" width="4.63333333333333" customWidth="1"/>
    <col min="4" max="4" width="10.6916666666667" customWidth="1"/>
    <col min="6" max="6" width="4.63333333333333" customWidth="1"/>
    <col min="7" max="7" width="12.8166666666667" customWidth="1"/>
    <col min="8" max="8" width="7.54166666666667" customWidth="1"/>
    <col min="9" max="9" width="4.63333333333333" customWidth="1"/>
    <col min="10" max="10" width="10.5416666666667" customWidth="1"/>
    <col min="11" max="11" width="6.63333333333333" customWidth="1"/>
    <col min="12" max="12" width="4.63333333333333" customWidth="1"/>
    <col min="13" max="13" width="10.2666666666667" customWidth="1"/>
    <col min="14" max="14" width="12.8166666666667"/>
  </cols>
  <sheetData>
    <row r="1" ht="43" customHeight="1" spans="1:17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ht="32" customHeight="1" spans="1:17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ht="15" customHeight="1" spans="1:16">
      <c r="A3" s="3" t="s">
        <v>2</v>
      </c>
      <c r="B3" s="4" t="s">
        <v>3</v>
      </c>
      <c r="C3" s="4"/>
      <c r="D3" s="4"/>
      <c r="E3" s="4" t="s">
        <v>4</v>
      </c>
      <c r="F3" s="4"/>
      <c r="G3" s="4"/>
      <c r="H3" s="4" t="s">
        <v>5</v>
      </c>
      <c r="I3" s="4"/>
      <c r="J3" s="4"/>
      <c r="K3" s="4" t="s">
        <v>6</v>
      </c>
      <c r="L3" s="4"/>
      <c r="M3" s="4"/>
      <c r="N3" s="8" t="s">
        <v>7</v>
      </c>
      <c r="O3" s="8" t="s">
        <v>8</v>
      </c>
      <c r="P3" s="8" t="s">
        <v>9</v>
      </c>
    </row>
    <row r="4" spans="1:16">
      <c r="A4" s="3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8"/>
      <c r="O4" s="8"/>
      <c r="P4" s="12" t="s">
        <v>10</v>
      </c>
    </row>
    <row r="5" spans="1:16">
      <c r="A5" s="3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8"/>
      <c r="O5" s="8"/>
      <c r="P5" s="12" t="s">
        <v>11</v>
      </c>
    </row>
    <row r="6" spans="1:16">
      <c r="A6" s="3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8"/>
      <c r="O6" s="8"/>
      <c r="P6" s="12" t="s">
        <v>12</v>
      </c>
    </row>
    <row r="7" spans="1:16">
      <c r="A7" s="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8"/>
      <c r="O7" s="8"/>
      <c r="P7" s="12" t="s">
        <v>13</v>
      </c>
    </row>
    <row r="8" ht="15" customHeight="1" spans="1:16">
      <c r="A8" s="5"/>
      <c r="B8" s="6" t="s">
        <v>14</v>
      </c>
      <c r="C8" s="6" t="s">
        <v>15</v>
      </c>
      <c r="D8" s="7">
        <v>0.2</v>
      </c>
      <c r="E8" s="6" t="s">
        <v>16</v>
      </c>
      <c r="F8" s="8" t="s">
        <v>17</v>
      </c>
      <c r="G8" s="9">
        <v>0.5</v>
      </c>
      <c r="H8" s="10" t="s">
        <v>14</v>
      </c>
      <c r="I8" s="10" t="s">
        <v>15</v>
      </c>
      <c r="J8" s="9">
        <v>0.15</v>
      </c>
      <c r="K8" s="10" t="s">
        <v>14</v>
      </c>
      <c r="L8" s="10" t="s">
        <v>15</v>
      </c>
      <c r="M8" s="9">
        <v>0.15</v>
      </c>
      <c r="N8" s="12"/>
      <c r="O8" s="12"/>
      <c r="P8" s="12"/>
    </row>
    <row r="9" spans="1:16">
      <c r="A9" s="5"/>
      <c r="B9" s="6"/>
      <c r="C9" s="6"/>
      <c r="D9" s="7"/>
      <c r="E9" s="6"/>
      <c r="F9" s="11" t="s">
        <v>9</v>
      </c>
      <c r="G9" s="9"/>
      <c r="H9" s="10"/>
      <c r="I9" s="10"/>
      <c r="J9" s="9"/>
      <c r="K9" s="10"/>
      <c r="L9" s="10"/>
      <c r="M9" s="9"/>
      <c r="N9" s="12"/>
      <c r="O9" s="12"/>
      <c r="P9" s="12"/>
    </row>
    <row r="10" ht="15" customHeight="1" spans="1:16">
      <c r="A10" s="5"/>
      <c r="B10" s="12">
        <v>80</v>
      </c>
      <c r="C10" s="6" t="s">
        <v>18</v>
      </c>
      <c r="D10" s="6" t="s">
        <v>19</v>
      </c>
      <c r="E10" s="6" t="s">
        <v>20</v>
      </c>
      <c r="F10" s="6" t="s">
        <v>18</v>
      </c>
      <c r="G10" s="6" t="s">
        <v>19</v>
      </c>
      <c r="H10" s="6" t="s">
        <v>20</v>
      </c>
      <c r="I10" s="6" t="s">
        <v>18</v>
      </c>
      <c r="J10" s="6" t="s">
        <v>19</v>
      </c>
      <c r="K10" s="12">
        <v>80</v>
      </c>
      <c r="L10" s="6" t="s">
        <v>21</v>
      </c>
      <c r="M10" s="6" t="s">
        <v>19</v>
      </c>
      <c r="N10" s="11"/>
      <c r="O10" s="11"/>
      <c r="P10" s="11"/>
    </row>
    <row r="11" spans="1:16">
      <c r="A11" s="5"/>
      <c r="B11" s="11" t="s">
        <v>10</v>
      </c>
      <c r="C11" s="6"/>
      <c r="D11" s="6"/>
      <c r="E11" s="6"/>
      <c r="F11" s="6"/>
      <c r="G11" s="6"/>
      <c r="H11" s="6"/>
      <c r="I11" s="6"/>
      <c r="J11" s="6"/>
      <c r="K11" s="11" t="s">
        <v>10</v>
      </c>
      <c r="L11" s="6"/>
      <c r="M11" s="6"/>
      <c r="N11" s="11"/>
      <c r="O11" s="11"/>
      <c r="P11" s="11"/>
    </row>
    <row r="12" ht="18" customHeight="1" spans="1:16">
      <c r="A12" s="13" t="s">
        <v>22</v>
      </c>
      <c r="B12" s="13">
        <v>85.88</v>
      </c>
      <c r="C12" s="11"/>
      <c r="D12" s="11">
        <f t="shared" ref="D12:D39" si="0">SUM(B12+C12)*0.2</f>
        <v>17.176</v>
      </c>
      <c r="E12" s="13">
        <v>90.225</v>
      </c>
      <c r="F12" s="14">
        <v>0</v>
      </c>
      <c r="G12" s="11">
        <f t="shared" ref="G12:G39" si="1">SUM(E12+F12)*0.5</f>
        <v>45.1125</v>
      </c>
      <c r="H12" s="13">
        <v>90.8653333333333</v>
      </c>
      <c r="I12" s="14">
        <v>4</v>
      </c>
      <c r="J12" s="11">
        <f t="shared" ref="J12:J39" si="2">SUM(H12+I12)*0.15</f>
        <v>14.2298</v>
      </c>
      <c r="K12" s="11">
        <v>80</v>
      </c>
      <c r="L12" s="17">
        <v>7</v>
      </c>
      <c r="M12" s="17">
        <f t="shared" ref="M12:M39" si="3">SUM(K12+L12)*0.15</f>
        <v>13.05</v>
      </c>
      <c r="N12" s="17">
        <f t="shared" ref="N12:N39" si="4">SUM(M12+J12+G12+D12)-P12</f>
        <v>89.5683</v>
      </c>
      <c r="O12" s="18">
        <v>1</v>
      </c>
      <c r="P12" s="17"/>
    </row>
    <row r="13" spans="1:16">
      <c r="A13" s="13" t="s">
        <v>23</v>
      </c>
      <c r="B13" s="13">
        <v>81.652</v>
      </c>
      <c r="C13" s="11"/>
      <c r="D13" s="11">
        <f t="shared" si="0"/>
        <v>16.3304</v>
      </c>
      <c r="E13" s="13">
        <v>90.8094444444444</v>
      </c>
      <c r="F13" s="14">
        <v>0</v>
      </c>
      <c r="G13" s="11">
        <f t="shared" si="1"/>
        <v>45.4047222222222</v>
      </c>
      <c r="H13" s="13">
        <v>91.8913333333333</v>
      </c>
      <c r="I13" s="14">
        <v>4</v>
      </c>
      <c r="J13" s="11">
        <f t="shared" si="2"/>
        <v>14.3837</v>
      </c>
      <c r="K13" s="11">
        <v>80</v>
      </c>
      <c r="L13" s="17">
        <v>4</v>
      </c>
      <c r="M13" s="17">
        <f t="shared" si="3"/>
        <v>12.6</v>
      </c>
      <c r="N13" s="17">
        <f t="shared" si="4"/>
        <v>88.7188222222222</v>
      </c>
      <c r="O13" s="18">
        <v>2</v>
      </c>
      <c r="P13" s="17"/>
    </row>
    <row r="14" spans="1:16">
      <c r="A14" s="13" t="s">
        <v>24</v>
      </c>
      <c r="B14" s="13">
        <v>80.134</v>
      </c>
      <c r="C14" s="11">
        <v>3</v>
      </c>
      <c r="D14" s="11">
        <f t="shared" si="0"/>
        <v>16.6268</v>
      </c>
      <c r="E14" s="13">
        <v>89.6694736842106</v>
      </c>
      <c r="F14" s="14">
        <v>0</v>
      </c>
      <c r="G14" s="11">
        <f t="shared" si="1"/>
        <v>44.8347368421053</v>
      </c>
      <c r="H14" s="13">
        <v>81.4746666666667</v>
      </c>
      <c r="I14" s="14">
        <v>4</v>
      </c>
      <c r="J14" s="11">
        <f t="shared" si="2"/>
        <v>12.8212</v>
      </c>
      <c r="K14" s="11">
        <v>80</v>
      </c>
      <c r="L14" s="17">
        <v>10</v>
      </c>
      <c r="M14" s="17">
        <f t="shared" si="3"/>
        <v>13.5</v>
      </c>
      <c r="N14" s="17">
        <f t="shared" si="4"/>
        <v>87.7827368421053</v>
      </c>
      <c r="O14" s="18">
        <v>3</v>
      </c>
      <c r="P14" s="17"/>
    </row>
    <row r="15" spans="1:16">
      <c r="A15" s="13" t="s">
        <v>25</v>
      </c>
      <c r="B15" s="13">
        <v>85.438</v>
      </c>
      <c r="C15" s="11"/>
      <c r="D15" s="11">
        <f t="shared" si="0"/>
        <v>17.0876</v>
      </c>
      <c r="E15" s="13">
        <v>90.955</v>
      </c>
      <c r="F15" s="14">
        <v>0</v>
      </c>
      <c r="G15" s="11">
        <f t="shared" si="1"/>
        <v>45.4775</v>
      </c>
      <c r="H15" s="13">
        <v>83.366</v>
      </c>
      <c r="I15" s="14">
        <v>4</v>
      </c>
      <c r="J15" s="11">
        <f t="shared" si="2"/>
        <v>13.1049</v>
      </c>
      <c r="K15" s="11">
        <v>80</v>
      </c>
      <c r="L15" s="17"/>
      <c r="M15" s="17">
        <f t="shared" si="3"/>
        <v>12</v>
      </c>
      <c r="N15" s="17">
        <f t="shared" si="4"/>
        <v>87.67</v>
      </c>
      <c r="O15" s="18">
        <v>4</v>
      </c>
      <c r="P15" s="17"/>
    </row>
    <row r="16" spans="1:16">
      <c r="A16" s="13" t="s">
        <v>26</v>
      </c>
      <c r="B16" s="13">
        <v>80.146</v>
      </c>
      <c r="C16" s="11"/>
      <c r="D16" s="11">
        <f t="shared" si="0"/>
        <v>16.0292</v>
      </c>
      <c r="E16" s="13">
        <v>88.1152631578947</v>
      </c>
      <c r="F16" s="14">
        <v>0</v>
      </c>
      <c r="G16" s="11">
        <f t="shared" si="1"/>
        <v>44.0576315789474</v>
      </c>
      <c r="H16" s="13">
        <v>89.373</v>
      </c>
      <c r="I16" s="14">
        <v>4</v>
      </c>
      <c r="J16" s="11">
        <f t="shared" si="2"/>
        <v>14.00595</v>
      </c>
      <c r="K16" s="11">
        <v>80</v>
      </c>
      <c r="L16" s="17">
        <v>6</v>
      </c>
      <c r="M16" s="17">
        <f t="shared" si="3"/>
        <v>12.9</v>
      </c>
      <c r="N16" s="17">
        <f t="shared" si="4"/>
        <v>86.9927815789474</v>
      </c>
      <c r="O16" s="18">
        <v>5</v>
      </c>
      <c r="P16" s="17"/>
    </row>
    <row r="17" spans="1:16">
      <c r="A17" s="13" t="s">
        <v>27</v>
      </c>
      <c r="B17" s="13">
        <v>81.892</v>
      </c>
      <c r="C17" s="11"/>
      <c r="D17" s="11">
        <f t="shared" si="0"/>
        <v>16.3784</v>
      </c>
      <c r="E17" s="13">
        <v>87.0138888888889</v>
      </c>
      <c r="F17" s="14">
        <v>0</v>
      </c>
      <c r="G17" s="11">
        <f t="shared" si="1"/>
        <v>43.5069444444444</v>
      </c>
      <c r="H17" s="13">
        <v>91.2336666666667</v>
      </c>
      <c r="I17" s="14">
        <v>4</v>
      </c>
      <c r="J17" s="11">
        <f t="shared" si="2"/>
        <v>14.28505</v>
      </c>
      <c r="K17" s="11">
        <v>80</v>
      </c>
      <c r="L17" s="17">
        <v>8</v>
      </c>
      <c r="M17" s="17">
        <f t="shared" si="3"/>
        <v>13.2</v>
      </c>
      <c r="N17" s="17">
        <f t="shared" si="4"/>
        <v>86.3703944444445</v>
      </c>
      <c r="O17" s="18">
        <v>6</v>
      </c>
      <c r="P17" s="17">
        <v>1</v>
      </c>
    </row>
    <row r="18" spans="1:16">
      <c r="A18" s="13" t="s">
        <v>28</v>
      </c>
      <c r="B18" s="13">
        <v>83.146</v>
      </c>
      <c r="C18" s="11"/>
      <c r="D18" s="11">
        <f t="shared" si="0"/>
        <v>16.6292</v>
      </c>
      <c r="E18" s="13">
        <v>89.2338888888889</v>
      </c>
      <c r="F18" s="14">
        <v>0</v>
      </c>
      <c r="G18" s="11">
        <f t="shared" si="1"/>
        <v>44.6169444444444</v>
      </c>
      <c r="H18" s="13">
        <v>85.2743333333333</v>
      </c>
      <c r="I18" s="14">
        <v>2</v>
      </c>
      <c r="J18" s="11">
        <f t="shared" si="2"/>
        <v>13.09115</v>
      </c>
      <c r="K18" s="11">
        <v>80</v>
      </c>
      <c r="L18" s="17"/>
      <c r="M18" s="17">
        <f t="shared" si="3"/>
        <v>12</v>
      </c>
      <c r="N18" s="17">
        <f t="shared" si="4"/>
        <v>86.3372944444444</v>
      </c>
      <c r="O18" s="18">
        <v>7</v>
      </c>
      <c r="P18" s="17"/>
    </row>
    <row r="19" spans="1:16">
      <c r="A19" s="13" t="s">
        <v>29</v>
      </c>
      <c r="B19" s="13">
        <v>81.838</v>
      </c>
      <c r="C19" s="11"/>
      <c r="D19" s="11">
        <f t="shared" si="0"/>
        <v>16.3676</v>
      </c>
      <c r="E19" s="13">
        <v>87.3968421052632</v>
      </c>
      <c r="F19" s="14">
        <v>0</v>
      </c>
      <c r="G19" s="11">
        <f t="shared" si="1"/>
        <v>43.6984210526316</v>
      </c>
      <c r="H19" s="13">
        <v>92.3053333333333</v>
      </c>
      <c r="I19" s="14">
        <v>4</v>
      </c>
      <c r="J19" s="11">
        <f t="shared" si="2"/>
        <v>14.4458</v>
      </c>
      <c r="K19" s="11">
        <v>80</v>
      </c>
      <c r="L19" s="17">
        <v>3</v>
      </c>
      <c r="M19" s="17">
        <f t="shared" si="3"/>
        <v>12.45</v>
      </c>
      <c r="N19" s="17">
        <f t="shared" si="4"/>
        <v>85.9618210526316</v>
      </c>
      <c r="O19" s="18">
        <v>8</v>
      </c>
      <c r="P19" s="17">
        <v>1</v>
      </c>
    </row>
    <row r="20" spans="1:16">
      <c r="A20" s="13" t="s">
        <v>30</v>
      </c>
      <c r="B20" s="13">
        <v>78.852</v>
      </c>
      <c r="C20" s="11"/>
      <c r="D20" s="11">
        <f t="shared" si="0"/>
        <v>15.7704</v>
      </c>
      <c r="E20" s="13">
        <v>88.0031578947368</v>
      </c>
      <c r="F20" s="14">
        <v>0</v>
      </c>
      <c r="G20" s="11">
        <f t="shared" si="1"/>
        <v>44.0015789473684</v>
      </c>
      <c r="H20" s="13">
        <v>80.642</v>
      </c>
      <c r="I20" s="14">
        <v>4</v>
      </c>
      <c r="J20" s="11">
        <f t="shared" si="2"/>
        <v>12.6963</v>
      </c>
      <c r="K20" s="11">
        <v>80</v>
      </c>
      <c r="L20" s="17">
        <v>8</v>
      </c>
      <c r="M20" s="17">
        <f t="shared" si="3"/>
        <v>13.2</v>
      </c>
      <c r="N20" s="17">
        <f t="shared" si="4"/>
        <v>85.6682789473684</v>
      </c>
      <c r="O20" s="18">
        <v>9</v>
      </c>
      <c r="P20" s="17"/>
    </row>
    <row r="21" spans="1:16">
      <c r="A21" s="13" t="s">
        <v>31</v>
      </c>
      <c r="B21" s="15">
        <v>74.854</v>
      </c>
      <c r="C21" s="14"/>
      <c r="D21" s="11">
        <f t="shared" si="0"/>
        <v>14.9708</v>
      </c>
      <c r="E21" s="15">
        <v>89.2877777777778</v>
      </c>
      <c r="F21" s="14">
        <v>0</v>
      </c>
      <c r="G21" s="11">
        <f t="shared" si="1"/>
        <v>44.6438888888889</v>
      </c>
      <c r="H21" s="15">
        <v>83.1656666666667</v>
      </c>
      <c r="I21" s="14">
        <v>2</v>
      </c>
      <c r="J21" s="11">
        <f t="shared" si="2"/>
        <v>12.77485</v>
      </c>
      <c r="K21" s="11">
        <v>80</v>
      </c>
      <c r="L21" s="18">
        <v>6</v>
      </c>
      <c r="M21" s="17">
        <f t="shared" si="3"/>
        <v>12.9</v>
      </c>
      <c r="N21" s="17">
        <f t="shared" si="4"/>
        <v>85.2895388888889</v>
      </c>
      <c r="O21" s="18">
        <v>10</v>
      </c>
      <c r="P21" s="18"/>
    </row>
    <row r="22" spans="1:16">
      <c r="A22" s="13" t="s">
        <v>32</v>
      </c>
      <c r="B22" s="13">
        <v>78.724</v>
      </c>
      <c r="C22" s="11">
        <v>3</v>
      </c>
      <c r="D22" s="11">
        <f t="shared" si="0"/>
        <v>16.3448</v>
      </c>
      <c r="E22" s="13">
        <v>83.3127777777778</v>
      </c>
      <c r="F22" s="14">
        <v>0</v>
      </c>
      <c r="G22" s="11">
        <f t="shared" si="1"/>
        <v>41.6563888888889</v>
      </c>
      <c r="H22" s="13">
        <v>86.1456666666667</v>
      </c>
      <c r="I22" s="14">
        <v>2</v>
      </c>
      <c r="J22" s="11">
        <f t="shared" si="2"/>
        <v>13.22185</v>
      </c>
      <c r="K22" s="11">
        <v>80</v>
      </c>
      <c r="L22" s="17">
        <v>19</v>
      </c>
      <c r="M22" s="17">
        <f t="shared" si="3"/>
        <v>14.85</v>
      </c>
      <c r="N22" s="17">
        <f t="shared" si="4"/>
        <v>85.0730388888889</v>
      </c>
      <c r="O22" s="18">
        <v>11</v>
      </c>
      <c r="P22" s="17">
        <v>1</v>
      </c>
    </row>
    <row r="23" spans="1:16">
      <c r="A23" s="13" t="s">
        <v>33</v>
      </c>
      <c r="B23" s="15">
        <v>73.868</v>
      </c>
      <c r="C23" s="14"/>
      <c r="D23" s="11">
        <f t="shared" si="0"/>
        <v>14.7736</v>
      </c>
      <c r="E23" s="15">
        <v>87.7455555555555</v>
      </c>
      <c r="F23" s="14">
        <v>0</v>
      </c>
      <c r="G23" s="11">
        <f t="shared" si="1"/>
        <v>43.8727777777777</v>
      </c>
      <c r="H23" s="15">
        <v>87.071</v>
      </c>
      <c r="I23" s="14">
        <v>4</v>
      </c>
      <c r="J23" s="11">
        <f t="shared" si="2"/>
        <v>13.66065</v>
      </c>
      <c r="K23" s="11">
        <v>80</v>
      </c>
      <c r="L23" s="18"/>
      <c r="M23" s="17">
        <f t="shared" si="3"/>
        <v>12</v>
      </c>
      <c r="N23" s="17">
        <f t="shared" si="4"/>
        <v>84.3070277777777</v>
      </c>
      <c r="O23" s="18">
        <v>12</v>
      </c>
      <c r="P23" s="18"/>
    </row>
    <row r="24" spans="1:16">
      <c r="A24" s="13" t="s">
        <v>34</v>
      </c>
      <c r="B24" s="13">
        <v>79.05</v>
      </c>
      <c r="C24" s="11"/>
      <c r="D24" s="11">
        <f t="shared" si="0"/>
        <v>15.81</v>
      </c>
      <c r="E24" s="13">
        <v>86.3442105263158</v>
      </c>
      <c r="F24" s="14">
        <v>0</v>
      </c>
      <c r="G24" s="11">
        <f t="shared" si="1"/>
        <v>43.1721052631579</v>
      </c>
      <c r="H24" s="13">
        <v>80.056</v>
      </c>
      <c r="I24" s="14">
        <v>4</v>
      </c>
      <c r="J24" s="11">
        <f t="shared" si="2"/>
        <v>12.6084</v>
      </c>
      <c r="K24" s="11">
        <v>80</v>
      </c>
      <c r="L24" s="17">
        <v>4</v>
      </c>
      <c r="M24" s="17">
        <f t="shared" si="3"/>
        <v>12.6</v>
      </c>
      <c r="N24" s="17">
        <f t="shared" si="4"/>
        <v>84.1905052631579</v>
      </c>
      <c r="O24" s="18">
        <v>13</v>
      </c>
      <c r="P24" s="17"/>
    </row>
    <row r="25" spans="1:16">
      <c r="A25" s="13" t="s">
        <v>35</v>
      </c>
      <c r="B25" s="13">
        <v>72.354</v>
      </c>
      <c r="C25" s="11"/>
      <c r="D25" s="11">
        <f t="shared" si="0"/>
        <v>14.4708</v>
      </c>
      <c r="E25" s="13">
        <v>83.9905263157895</v>
      </c>
      <c r="F25" s="14">
        <v>0</v>
      </c>
      <c r="G25" s="11">
        <f t="shared" si="1"/>
        <v>41.9952631578947</v>
      </c>
      <c r="H25" s="13">
        <v>89.0693333333333</v>
      </c>
      <c r="I25" s="14">
        <v>2</v>
      </c>
      <c r="J25" s="11">
        <f t="shared" si="2"/>
        <v>13.6604</v>
      </c>
      <c r="K25" s="11">
        <v>80</v>
      </c>
      <c r="L25" s="17">
        <v>7</v>
      </c>
      <c r="M25" s="17">
        <f t="shared" si="3"/>
        <v>13.05</v>
      </c>
      <c r="N25" s="17">
        <f t="shared" si="4"/>
        <v>83.1764631578947</v>
      </c>
      <c r="O25" s="18">
        <v>14</v>
      </c>
      <c r="P25" s="17"/>
    </row>
    <row r="26" spans="1:16">
      <c r="A26" s="13" t="s">
        <v>36</v>
      </c>
      <c r="B26" s="15">
        <v>76.2</v>
      </c>
      <c r="C26" s="14"/>
      <c r="D26" s="11">
        <f t="shared" si="0"/>
        <v>15.24</v>
      </c>
      <c r="E26" s="15">
        <v>84.0427777777778</v>
      </c>
      <c r="F26" s="14">
        <v>0</v>
      </c>
      <c r="G26" s="11">
        <f t="shared" si="1"/>
        <v>42.0213888888889</v>
      </c>
      <c r="H26" s="15">
        <v>78.2965</v>
      </c>
      <c r="I26" s="14">
        <v>4</v>
      </c>
      <c r="J26" s="11">
        <f t="shared" si="2"/>
        <v>12.344475</v>
      </c>
      <c r="K26" s="11">
        <v>80</v>
      </c>
      <c r="L26" s="18">
        <v>6</v>
      </c>
      <c r="M26" s="17">
        <f t="shared" si="3"/>
        <v>12.9</v>
      </c>
      <c r="N26" s="17">
        <f t="shared" si="4"/>
        <v>82.5058638888889</v>
      </c>
      <c r="O26" s="18">
        <v>15</v>
      </c>
      <c r="P26" s="18"/>
    </row>
    <row r="27" spans="1:16">
      <c r="A27" s="13" t="s">
        <v>37</v>
      </c>
      <c r="B27" s="13">
        <v>77.972</v>
      </c>
      <c r="C27" s="11">
        <v>3</v>
      </c>
      <c r="D27" s="11">
        <f t="shared" si="0"/>
        <v>16.1944</v>
      </c>
      <c r="E27" s="13">
        <v>79.7527777777778</v>
      </c>
      <c r="F27" s="14">
        <v>0</v>
      </c>
      <c r="G27" s="11">
        <f t="shared" si="1"/>
        <v>39.8763888888889</v>
      </c>
      <c r="H27" s="13">
        <v>85.8576666666667</v>
      </c>
      <c r="I27" s="14">
        <v>2</v>
      </c>
      <c r="J27" s="11">
        <f t="shared" si="2"/>
        <v>13.17865</v>
      </c>
      <c r="K27" s="11">
        <v>80</v>
      </c>
      <c r="L27" s="17">
        <v>15</v>
      </c>
      <c r="M27" s="17">
        <f t="shared" si="3"/>
        <v>14.25</v>
      </c>
      <c r="N27" s="17">
        <f t="shared" si="4"/>
        <v>82.4994388888889</v>
      </c>
      <c r="O27" s="18">
        <v>16</v>
      </c>
      <c r="P27" s="17">
        <v>1</v>
      </c>
    </row>
    <row r="28" spans="1:16">
      <c r="A28" s="13" t="s">
        <v>38</v>
      </c>
      <c r="B28" s="15">
        <v>72.524</v>
      </c>
      <c r="C28" s="14"/>
      <c r="D28" s="11">
        <f t="shared" si="0"/>
        <v>14.5048</v>
      </c>
      <c r="E28" s="15">
        <v>84.7572222222222</v>
      </c>
      <c r="F28" s="14">
        <v>0</v>
      </c>
      <c r="G28" s="11">
        <f t="shared" si="1"/>
        <v>42.3786111111111</v>
      </c>
      <c r="H28" s="15">
        <v>89.4026666666667</v>
      </c>
      <c r="I28" s="14">
        <v>4</v>
      </c>
      <c r="J28" s="11">
        <f t="shared" si="2"/>
        <v>14.0104</v>
      </c>
      <c r="K28" s="11">
        <v>80</v>
      </c>
      <c r="L28" s="18">
        <v>4</v>
      </c>
      <c r="M28" s="17">
        <f t="shared" si="3"/>
        <v>12.6</v>
      </c>
      <c r="N28" s="17">
        <f t="shared" si="4"/>
        <v>82.4938111111111</v>
      </c>
      <c r="O28" s="18">
        <v>17</v>
      </c>
      <c r="P28" s="18">
        <v>1</v>
      </c>
    </row>
    <row r="29" spans="1:16">
      <c r="A29" s="13" t="s">
        <v>39</v>
      </c>
      <c r="B29" s="13">
        <v>71.94</v>
      </c>
      <c r="C29" s="11">
        <v>4</v>
      </c>
      <c r="D29" s="11">
        <f t="shared" si="0"/>
        <v>15.188</v>
      </c>
      <c r="E29" s="13">
        <v>77.4094444444444</v>
      </c>
      <c r="F29" s="14">
        <v>0</v>
      </c>
      <c r="G29" s="11">
        <f t="shared" si="1"/>
        <v>38.7047222222222</v>
      </c>
      <c r="H29" s="13">
        <v>89.42</v>
      </c>
      <c r="I29" s="14">
        <v>4</v>
      </c>
      <c r="J29" s="11">
        <f t="shared" si="2"/>
        <v>14.013</v>
      </c>
      <c r="K29" s="11">
        <v>80</v>
      </c>
      <c r="L29" s="17">
        <v>9</v>
      </c>
      <c r="M29" s="17">
        <f t="shared" si="3"/>
        <v>13.35</v>
      </c>
      <c r="N29" s="17">
        <f t="shared" si="4"/>
        <v>81.2557222222222</v>
      </c>
      <c r="O29" s="18">
        <v>18</v>
      </c>
      <c r="P29" s="17"/>
    </row>
    <row r="30" spans="1:16">
      <c r="A30" s="13" t="s">
        <v>40</v>
      </c>
      <c r="B30" s="13">
        <v>81.622</v>
      </c>
      <c r="C30" s="11"/>
      <c r="D30" s="11">
        <f t="shared" si="0"/>
        <v>16.3244</v>
      </c>
      <c r="E30" s="13">
        <v>81.3238888888889</v>
      </c>
      <c r="F30" s="14">
        <v>0</v>
      </c>
      <c r="G30" s="11">
        <f t="shared" si="1"/>
        <v>40.6619444444445</v>
      </c>
      <c r="H30" s="13">
        <v>82.548</v>
      </c>
      <c r="I30" s="14">
        <v>4</v>
      </c>
      <c r="J30" s="11">
        <f t="shared" si="2"/>
        <v>12.9822</v>
      </c>
      <c r="K30" s="11">
        <v>80</v>
      </c>
      <c r="L30" s="17"/>
      <c r="M30" s="17">
        <f t="shared" si="3"/>
        <v>12</v>
      </c>
      <c r="N30" s="17">
        <f t="shared" si="4"/>
        <v>80.9685444444444</v>
      </c>
      <c r="O30" s="18">
        <v>19</v>
      </c>
      <c r="P30" s="17">
        <v>1</v>
      </c>
    </row>
    <row r="31" spans="1:16">
      <c r="A31" s="13" t="s">
        <v>41</v>
      </c>
      <c r="B31" s="13">
        <v>76.772</v>
      </c>
      <c r="C31" s="11"/>
      <c r="D31" s="11">
        <f t="shared" si="0"/>
        <v>15.3544</v>
      </c>
      <c r="E31" s="13">
        <v>87.4273684210526</v>
      </c>
      <c r="F31" s="14">
        <v>0</v>
      </c>
      <c r="G31" s="11">
        <f t="shared" si="1"/>
        <v>43.7136842105263</v>
      </c>
      <c r="H31" s="13">
        <v>56.2826666666667</v>
      </c>
      <c r="I31" s="14">
        <v>4</v>
      </c>
      <c r="J31" s="11">
        <f t="shared" si="2"/>
        <v>9.0424</v>
      </c>
      <c r="K31" s="11">
        <v>80</v>
      </c>
      <c r="L31" s="17">
        <v>4</v>
      </c>
      <c r="M31" s="17">
        <f t="shared" si="3"/>
        <v>12.6</v>
      </c>
      <c r="N31" s="17">
        <f t="shared" si="4"/>
        <v>80.7104842105263</v>
      </c>
      <c r="O31" s="18">
        <v>20</v>
      </c>
      <c r="P31" s="17"/>
    </row>
    <row r="32" spans="1:16">
      <c r="A32" s="13" t="s">
        <v>42</v>
      </c>
      <c r="B32" s="13">
        <v>77.184</v>
      </c>
      <c r="C32" s="11"/>
      <c r="D32" s="11">
        <f t="shared" si="0"/>
        <v>15.4368</v>
      </c>
      <c r="E32" s="13">
        <v>78.4105555555555</v>
      </c>
      <c r="F32" s="14">
        <v>0</v>
      </c>
      <c r="G32" s="11">
        <f t="shared" si="1"/>
        <v>39.2052777777778</v>
      </c>
      <c r="H32" s="13">
        <v>84.7693333333333</v>
      </c>
      <c r="I32" s="14">
        <v>4</v>
      </c>
      <c r="J32" s="11">
        <f t="shared" si="2"/>
        <v>13.3154</v>
      </c>
      <c r="K32" s="11">
        <v>80</v>
      </c>
      <c r="L32" s="17"/>
      <c r="M32" s="17">
        <f t="shared" si="3"/>
        <v>12</v>
      </c>
      <c r="N32" s="17">
        <f t="shared" si="4"/>
        <v>78.9574777777778</v>
      </c>
      <c r="O32" s="18">
        <v>21</v>
      </c>
      <c r="P32" s="17">
        <v>1</v>
      </c>
    </row>
    <row r="33" spans="1:16">
      <c r="A33" s="13" t="s">
        <v>43</v>
      </c>
      <c r="B33" s="13">
        <v>76.016</v>
      </c>
      <c r="C33" s="11"/>
      <c r="D33" s="11">
        <f t="shared" si="0"/>
        <v>15.2032</v>
      </c>
      <c r="E33" s="13">
        <v>78.7076470588235</v>
      </c>
      <c r="F33" s="14">
        <v>0</v>
      </c>
      <c r="G33" s="11">
        <f t="shared" si="1"/>
        <v>39.3538235294117</v>
      </c>
      <c r="H33" s="13">
        <v>83.8483333333333</v>
      </c>
      <c r="I33" s="14">
        <v>4</v>
      </c>
      <c r="J33" s="11">
        <f t="shared" si="2"/>
        <v>13.17725</v>
      </c>
      <c r="K33" s="11">
        <v>80</v>
      </c>
      <c r="L33" s="17"/>
      <c r="M33" s="17">
        <f t="shared" si="3"/>
        <v>12</v>
      </c>
      <c r="N33" s="17">
        <f t="shared" si="4"/>
        <v>78.7342735294118</v>
      </c>
      <c r="O33" s="18">
        <v>22</v>
      </c>
      <c r="P33" s="17">
        <v>1</v>
      </c>
    </row>
    <row r="34" spans="1:16">
      <c r="A34" s="13" t="s">
        <v>44</v>
      </c>
      <c r="B34" s="13">
        <v>54.538</v>
      </c>
      <c r="C34" s="11"/>
      <c r="D34" s="11">
        <f t="shared" si="0"/>
        <v>10.9076</v>
      </c>
      <c r="E34" s="13">
        <v>78.256</v>
      </c>
      <c r="F34" s="14">
        <v>0</v>
      </c>
      <c r="G34" s="11">
        <f t="shared" si="1"/>
        <v>39.128</v>
      </c>
      <c r="H34" s="13">
        <v>87.043</v>
      </c>
      <c r="I34" s="14">
        <v>2</v>
      </c>
      <c r="J34" s="11">
        <f t="shared" si="2"/>
        <v>13.35645</v>
      </c>
      <c r="K34" s="11">
        <v>80</v>
      </c>
      <c r="L34" s="17">
        <v>4</v>
      </c>
      <c r="M34" s="17">
        <f t="shared" si="3"/>
        <v>12.6</v>
      </c>
      <c r="N34" s="17">
        <f t="shared" si="4"/>
        <v>75.99205</v>
      </c>
      <c r="O34" s="18">
        <v>23</v>
      </c>
      <c r="P34" s="17"/>
    </row>
    <row r="35" spans="1:16">
      <c r="A35" s="13" t="s">
        <v>45</v>
      </c>
      <c r="B35" s="13">
        <v>70.822</v>
      </c>
      <c r="C35" s="11"/>
      <c r="D35" s="11">
        <f t="shared" si="0"/>
        <v>14.1644</v>
      </c>
      <c r="E35" s="13">
        <v>77.0510526315789</v>
      </c>
      <c r="F35" s="14">
        <v>0</v>
      </c>
      <c r="G35" s="11">
        <f t="shared" si="1"/>
        <v>38.5255263157894</v>
      </c>
      <c r="H35" s="13">
        <v>62.9583333333333</v>
      </c>
      <c r="I35" s="14">
        <v>4</v>
      </c>
      <c r="J35" s="11">
        <f t="shared" si="2"/>
        <v>10.04375</v>
      </c>
      <c r="K35" s="11">
        <v>80</v>
      </c>
      <c r="L35" s="17">
        <v>4</v>
      </c>
      <c r="M35" s="17">
        <f t="shared" si="3"/>
        <v>12.6</v>
      </c>
      <c r="N35" s="17">
        <f t="shared" si="4"/>
        <v>75.3336763157894</v>
      </c>
      <c r="O35" s="18">
        <v>24</v>
      </c>
      <c r="P35" s="17"/>
    </row>
    <row r="36" spans="1:16">
      <c r="A36" s="13" t="s">
        <v>46</v>
      </c>
      <c r="B36" s="15">
        <v>54.614</v>
      </c>
      <c r="C36" s="14"/>
      <c r="D36" s="11">
        <f t="shared" si="0"/>
        <v>10.9228</v>
      </c>
      <c r="E36" s="15">
        <v>83.7394444444444</v>
      </c>
      <c r="F36" s="14">
        <v>0</v>
      </c>
      <c r="G36" s="11">
        <f t="shared" si="1"/>
        <v>41.8697222222222</v>
      </c>
      <c r="H36" s="15">
        <v>61.0383333333333</v>
      </c>
      <c r="I36" s="14">
        <v>4</v>
      </c>
      <c r="J36" s="11">
        <f t="shared" si="2"/>
        <v>9.75574999999999</v>
      </c>
      <c r="K36" s="11">
        <v>80</v>
      </c>
      <c r="L36" s="18">
        <v>4</v>
      </c>
      <c r="M36" s="17">
        <f t="shared" si="3"/>
        <v>12.6</v>
      </c>
      <c r="N36" s="17">
        <f t="shared" si="4"/>
        <v>75.1482722222222</v>
      </c>
      <c r="O36" s="18">
        <v>25</v>
      </c>
      <c r="P36" s="18"/>
    </row>
    <row r="37" spans="1:16">
      <c r="A37" s="13" t="s">
        <v>47</v>
      </c>
      <c r="B37" s="13">
        <v>64.886</v>
      </c>
      <c r="C37" s="11"/>
      <c r="D37" s="11">
        <f t="shared" si="0"/>
        <v>12.9772</v>
      </c>
      <c r="E37" s="13">
        <v>68.8563157894737</v>
      </c>
      <c r="F37" s="14">
        <v>0</v>
      </c>
      <c r="G37" s="11">
        <f t="shared" si="1"/>
        <v>34.4281578947368</v>
      </c>
      <c r="H37" s="13">
        <v>87.876</v>
      </c>
      <c r="I37" s="14">
        <v>2</v>
      </c>
      <c r="J37" s="11">
        <f t="shared" si="2"/>
        <v>13.4814</v>
      </c>
      <c r="K37" s="11">
        <v>80</v>
      </c>
      <c r="L37" s="17"/>
      <c r="M37" s="17">
        <f t="shared" si="3"/>
        <v>12</v>
      </c>
      <c r="N37" s="17">
        <f t="shared" si="4"/>
        <v>71.8867578947368</v>
      </c>
      <c r="O37" s="18">
        <v>26</v>
      </c>
      <c r="P37" s="17">
        <v>1</v>
      </c>
    </row>
    <row r="38" spans="1:16">
      <c r="A38" s="13" t="s">
        <v>48</v>
      </c>
      <c r="B38" s="13">
        <v>56.524</v>
      </c>
      <c r="C38" s="11"/>
      <c r="D38" s="11">
        <f t="shared" si="0"/>
        <v>11.3048</v>
      </c>
      <c r="E38" s="13">
        <v>77.451</v>
      </c>
      <c r="F38" s="14">
        <v>0</v>
      </c>
      <c r="G38" s="11">
        <f t="shared" si="1"/>
        <v>38.7255</v>
      </c>
      <c r="H38" s="13">
        <v>56.8923333333333</v>
      </c>
      <c r="I38" s="14">
        <v>4</v>
      </c>
      <c r="J38" s="11">
        <f t="shared" si="2"/>
        <v>9.13384999999999</v>
      </c>
      <c r="K38" s="11">
        <v>80</v>
      </c>
      <c r="L38" s="17">
        <v>4</v>
      </c>
      <c r="M38" s="17">
        <f t="shared" si="3"/>
        <v>12.6</v>
      </c>
      <c r="N38" s="17">
        <f t="shared" si="4"/>
        <v>71.76415</v>
      </c>
      <c r="O38" s="18">
        <v>27</v>
      </c>
      <c r="P38" s="17"/>
    </row>
    <row r="39" spans="1:16">
      <c r="A39" s="13" t="s">
        <v>49</v>
      </c>
      <c r="B39" s="15">
        <v>54.532</v>
      </c>
      <c r="C39" s="14"/>
      <c r="D39" s="11">
        <f t="shared" si="0"/>
        <v>10.9064</v>
      </c>
      <c r="E39" s="15">
        <v>68.88</v>
      </c>
      <c r="F39" s="14">
        <v>0</v>
      </c>
      <c r="G39" s="11">
        <f t="shared" si="1"/>
        <v>34.44</v>
      </c>
      <c r="H39" s="15">
        <v>59.2</v>
      </c>
      <c r="I39" s="14">
        <v>2</v>
      </c>
      <c r="J39" s="11">
        <f t="shared" si="2"/>
        <v>9.18</v>
      </c>
      <c r="K39" s="11">
        <v>80</v>
      </c>
      <c r="L39" s="18">
        <v>5</v>
      </c>
      <c r="M39" s="17">
        <f t="shared" si="3"/>
        <v>12.75</v>
      </c>
      <c r="N39" s="17">
        <f t="shared" si="4"/>
        <v>67.2764</v>
      </c>
      <c r="O39" s="18">
        <v>28</v>
      </c>
      <c r="P39" s="18"/>
    </row>
    <row r="40" spans="1:16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</row>
  </sheetData>
  <mergeCells count="38">
    <mergeCell ref="A1:Q1"/>
    <mergeCell ref="A2:Q2"/>
    <mergeCell ref="A3:A7"/>
    <mergeCell ref="A8:A9"/>
    <mergeCell ref="A10:A11"/>
    <mergeCell ref="B8:B9"/>
    <mergeCell ref="C8:C9"/>
    <mergeCell ref="C10:C11"/>
    <mergeCell ref="D8:D9"/>
    <mergeCell ref="D10:D11"/>
    <mergeCell ref="E8:E9"/>
    <mergeCell ref="E10:E11"/>
    <mergeCell ref="F10:F11"/>
    <mergeCell ref="G8:G9"/>
    <mergeCell ref="G10:G11"/>
    <mergeCell ref="H8:H9"/>
    <mergeCell ref="H10:H11"/>
    <mergeCell ref="I8:I9"/>
    <mergeCell ref="I10:I11"/>
    <mergeCell ref="J8:J9"/>
    <mergeCell ref="J10:J11"/>
    <mergeCell ref="K8:K9"/>
    <mergeCell ref="L8:L9"/>
    <mergeCell ref="L10:L11"/>
    <mergeCell ref="M8:M9"/>
    <mergeCell ref="M10:M11"/>
    <mergeCell ref="N3:N7"/>
    <mergeCell ref="N8:N9"/>
    <mergeCell ref="N10:N11"/>
    <mergeCell ref="O3:O7"/>
    <mergeCell ref="O8:O9"/>
    <mergeCell ref="O10:O11"/>
    <mergeCell ref="P8:P9"/>
    <mergeCell ref="P10:P11"/>
    <mergeCell ref="B3:D7"/>
    <mergeCell ref="E3:G7"/>
    <mergeCell ref="H3:J7"/>
    <mergeCell ref="K3:M7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黄赟</cp:lastModifiedBy>
  <dcterms:created xsi:type="dcterms:W3CDTF">2023-08-30T11:41:00Z</dcterms:created>
  <dcterms:modified xsi:type="dcterms:W3CDTF">2023-09-07T00:39:52Z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0313A80928A84B52B9398CFE88C31055_13</vt:lpwstr>
  </property>
  <property fmtid="{D5CDD505-2E9C-101B-9397-08002B2CF9AE}" pid="3" name="KSOProductBuildVer">
    <vt:lpwstr>2052-12.1.0.15120</vt:lpwstr>
  </property>
</Properties>
</file>